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Dropbox\ASCOFAPSI\DIRECCION EJECUTIVA\2022\"/>
    </mc:Choice>
  </mc:AlternateContent>
  <xr:revisionPtr revIDLastSave="0" documentId="13_ncr:1_{F0EEB7B3-6C32-411A-8F6E-D2EB71DBE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  <c r="C11" i="1"/>
  <c r="C18" i="1"/>
  <c r="C25" i="1"/>
  <c r="C32" i="1"/>
  <c r="C39" i="1"/>
  <c r="C46" i="1"/>
  <c r="C52" i="1"/>
  <c r="KB69" i="1" l="1"/>
  <c r="KB59" i="1"/>
  <c r="KB50" i="1"/>
  <c r="KB40" i="1"/>
  <c r="KB30" i="1"/>
  <c r="KB22" i="1"/>
  <c r="KB14" i="1"/>
  <c r="KB3" i="1"/>
  <c r="HY68" i="1" l="1"/>
  <c r="GS46" i="1" l="1"/>
  <c r="ED60" i="1"/>
  <c r="EA75" i="1"/>
  <c r="BQ54" i="1"/>
  <c r="NB36" i="1" l="1"/>
  <c r="NB35" i="1"/>
  <c r="NB32" i="1"/>
  <c r="NB28" i="1"/>
  <c r="NB24" i="1"/>
  <c r="NB20" i="1"/>
  <c r="NB16" i="1"/>
  <c r="NB12" i="1"/>
  <c r="NB8" i="1"/>
  <c r="NB4" i="1"/>
  <c r="NB73" i="1"/>
  <c r="NB67" i="1"/>
  <c r="NB60" i="1"/>
  <c r="NB53" i="1"/>
  <c r="NB46" i="1"/>
  <c r="MV73" i="1"/>
  <c r="MV67" i="1"/>
  <c r="MV60" i="1"/>
  <c r="MV53" i="1"/>
  <c r="MV46" i="1"/>
  <c r="MV37" i="1"/>
  <c r="MV29" i="1"/>
  <c r="MV20" i="1"/>
  <c r="MV12" i="1"/>
  <c r="MV4" i="1"/>
  <c r="MG4" i="1"/>
  <c r="MJ4" i="1"/>
  <c r="MM4" i="1"/>
  <c r="MP4" i="1"/>
  <c r="MS4" i="1"/>
  <c r="MP8" i="1"/>
  <c r="MG11" i="1"/>
  <c r="MP11" i="1"/>
  <c r="MS11" i="1"/>
  <c r="MJ12" i="1"/>
  <c r="MM12" i="1"/>
  <c r="MG18" i="1"/>
  <c r="MS18" i="1"/>
  <c r="MJ21" i="1"/>
  <c r="MM21" i="1"/>
  <c r="MG25" i="1"/>
  <c r="MS25" i="1"/>
  <c r="MJ29" i="1"/>
  <c r="MG32" i="1"/>
  <c r="MS32" i="1"/>
  <c r="MP34" i="1"/>
  <c r="MJ37" i="1"/>
  <c r="MP38" i="1"/>
  <c r="MG39" i="1"/>
  <c r="MS39" i="1"/>
  <c r="MP44" i="1"/>
  <c r="MJ45" i="1"/>
  <c r="MG46" i="1"/>
  <c r="MS46" i="1"/>
  <c r="MG53" i="1"/>
  <c r="MJ53" i="1"/>
  <c r="MM53" i="1"/>
  <c r="MP53" i="1"/>
  <c r="MS53" i="1"/>
  <c r="MG58" i="1"/>
  <c r="MS60" i="1"/>
  <c r="MR62" i="1" s="1"/>
  <c r="MJ61" i="1"/>
  <c r="MM61" i="1"/>
  <c r="MP65" i="1"/>
  <c r="MJ67" i="1"/>
  <c r="MM67" i="1"/>
  <c r="MP68" i="1"/>
  <c r="MP72" i="1"/>
  <c r="LF4" i="1"/>
  <c r="LI4" i="1"/>
  <c r="LL4" i="1"/>
  <c r="LO4" i="1"/>
  <c r="LR4" i="1"/>
  <c r="LU4" i="1"/>
  <c r="LX4" i="1"/>
  <c r="MA4" i="1"/>
  <c r="MD4" i="1"/>
  <c r="LI11" i="1"/>
  <c r="LL11" i="1"/>
  <c r="LO11" i="1"/>
  <c r="LR11" i="1"/>
  <c r="LU11" i="1"/>
  <c r="LX11" i="1"/>
  <c r="MA11" i="1"/>
  <c r="MD13" i="1"/>
  <c r="LF14" i="1"/>
  <c r="LI18" i="1"/>
  <c r="LL18" i="1"/>
  <c r="LR18" i="1"/>
  <c r="LU18" i="1"/>
  <c r="LX18" i="1"/>
  <c r="MA18" i="1"/>
  <c r="LO19" i="1"/>
  <c r="MD21" i="1"/>
  <c r="LF24" i="1"/>
  <c r="LI25" i="1"/>
  <c r="LL25" i="1"/>
  <c r="LR25" i="1"/>
  <c r="LU25" i="1"/>
  <c r="LX25" i="1"/>
  <c r="MA25" i="1"/>
  <c r="LO26" i="1"/>
  <c r="MD29" i="1"/>
  <c r="LI32" i="1"/>
  <c r="LL32" i="1"/>
  <c r="LR32" i="1"/>
  <c r="LU32" i="1"/>
  <c r="MA32" i="1"/>
  <c r="LF33" i="1"/>
  <c r="LX33" i="1"/>
  <c r="LO34" i="1"/>
  <c r="MD37" i="1"/>
  <c r="LI39" i="1"/>
  <c r="LL39" i="1"/>
  <c r="LR39" i="1"/>
  <c r="LU39" i="1"/>
  <c r="MA39" i="1"/>
  <c r="LX40" i="1"/>
  <c r="LO41" i="1"/>
  <c r="LF42" i="1"/>
  <c r="MD45" i="1"/>
  <c r="LL46" i="1"/>
  <c r="LR46" i="1"/>
  <c r="LU46" i="1"/>
  <c r="MA46" i="1"/>
  <c r="LI47" i="1"/>
  <c r="LX47" i="1"/>
  <c r="LO48" i="1"/>
  <c r="MA51" i="1"/>
  <c r="LF52" i="1"/>
  <c r="LL53" i="1"/>
  <c r="LR53" i="1"/>
  <c r="LU53" i="1"/>
  <c r="LI54" i="1"/>
  <c r="LX54" i="1"/>
  <c r="LO55" i="1"/>
  <c r="MD55" i="1"/>
  <c r="MA56" i="1"/>
  <c r="LL59" i="1"/>
  <c r="LR59" i="1"/>
  <c r="LF61" i="1"/>
  <c r="LI61" i="1"/>
  <c r="LO61" i="1"/>
  <c r="LU61" i="1"/>
  <c r="LX61" i="1"/>
  <c r="LI64" i="1"/>
  <c r="MD64" i="1"/>
  <c r="LF66" i="1"/>
  <c r="MD71" i="1"/>
  <c r="MD76" i="1"/>
  <c r="JY4" i="1"/>
  <c r="KE4" i="1"/>
  <c r="KH4" i="1"/>
  <c r="KK4" i="1"/>
  <c r="KN4" i="1"/>
  <c r="KQ4" i="1"/>
  <c r="KT4" i="1"/>
  <c r="KW4" i="1"/>
  <c r="KZ4" i="1"/>
  <c r="LC4" i="1"/>
  <c r="JY11" i="1"/>
  <c r="KE11" i="1"/>
  <c r="KW11" i="1"/>
  <c r="KZ11" i="1"/>
  <c r="LC11" i="1"/>
  <c r="KQ12" i="1"/>
  <c r="KT12" i="1"/>
  <c r="KH14" i="1"/>
  <c r="JY17" i="1"/>
  <c r="KE17" i="1"/>
  <c r="KW17" i="1"/>
  <c r="KZ17" i="1"/>
  <c r="LC17" i="1"/>
  <c r="KQ19" i="1"/>
  <c r="KT19" i="1"/>
  <c r="KH22" i="1"/>
  <c r="KN22" i="1"/>
  <c r="JY23" i="1"/>
  <c r="KE23" i="1"/>
  <c r="KK24" i="1"/>
  <c r="KW25" i="1"/>
  <c r="KZ25" i="1"/>
  <c r="LC25" i="1"/>
  <c r="KQ26" i="1"/>
  <c r="KT26" i="1"/>
  <c r="JY29" i="1"/>
  <c r="KE29" i="1"/>
  <c r="KH30" i="1"/>
  <c r="KW31" i="1"/>
  <c r="KZ31" i="1"/>
  <c r="LC31" i="1"/>
  <c r="KN33" i="1"/>
  <c r="KQ33" i="1"/>
  <c r="KT34" i="1"/>
  <c r="JY35" i="1"/>
  <c r="KK35" i="1"/>
  <c r="KE36" i="1"/>
  <c r="KH37" i="1"/>
  <c r="KW37" i="1"/>
  <c r="KZ37" i="1"/>
  <c r="LC37" i="1"/>
  <c r="JY41" i="1"/>
  <c r="KQ41" i="1"/>
  <c r="KT42" i="1"/>
  <c r="KE43" i="1"/>
  <c r="KW43" i="1"/>
  <c r="KZ43" i="1"/>
  <c r="LC43" i="1"/>
  <c r="KH44" i="1"/>
  <c r="JY47" i="1"/>
  <c r="KQ48" i="1"/>
  <c r="KW49" i="1"/>
  <c r="KZ49" i="1"/>
  <c r="LC49" i="1"/>
  <c r="KE50" i="1"/>
  <c r="KT50" i="1"/>
  <c r="KH51" i="1"/>
  <c r="JY54" i="1"/>
  <c r="KK55" i="1"/>
  <c r="KN55" i="1"/>
  <c r="KQ55" i="1"/>
  <c r="KW55" i="1"/>
  <c r="KZ55" i="1"/>
  <c r="LC55" i="1"/>
  <c r="KH57" i="1"/>
  <c r="KT57" i="1"/>
  <c r="KE58" i="1"/>
  <c r="KW59" i="1"/>
  <c r="KZ59" i="1"/>
  <c r="LC59" i="1"/>
  <c r="JY61" i="1"/>
  <c r="KH62" i="1"/>
  <c r="KQ62" i="1"/>
  <c r="KT63" i="1"/>
  <c r="KE64" i="1"/>
  <c r="KH66" i="1"/>
  <c r="KQ66" i="1"/>
  <c r="KT66" i="1"/>
  <c r="IX4" i="1"/>
  <c r="JA4" i="1"/>
  <c r="JD4" i="1"/>
  <c r="JG4" i="1"/>
  <c r="JJ4" i="1"/>
  <c r="JM4" i="1"/>
  <c r="JP4" i="1"/>
  <c r="JS4" i="1"/>
  <c r="JV4" i="1"/>
  <c r="JJ10" i="1"/>
  <c r="JD11" i="1"/>
  <c r="JG11" i="1"/>
  <c r="JP11" i="1"/>
  <c r="JS11" i="1"/>
  <c r="IX12" i="1"/>
  <c r="JA12" i="1"/>
  <c r="JM12" i="1"/>
  <c r="JV13" i="1"/>
  <c r="JJ17" i="1"/>
  <c r="JD18" i="1"/>
  <c r="JG18" i="1"/>
  <c r="JP18" i="1"/>
  <c r="IX19" i="1"/>
  <c r="JA19" i="1"/>
  <c r="JS19" i="1"/>
  <c r="JM20" i="1"/>
  <c r="JV22" i="1"/>
  <c r="JJ24" i="1"/>
  <c r="JD25" i="1"/>
  <c r="JG25" i="1"/>
  <c r="JA26" i="1"/>
  <c r="JP26" i="1"/>
  <c r="IX27" i="1"/>
  <c r="JS27" i="1"/>
  <c r="JM28" i="1"/>
  <c r="JJ31" i="1"/>
  <c r="JV31" i="1"/>
  <c r="JP32" i="1"/>
  <c r="JA33" i="1"/>
  <c r="JD33" i="1"/>
  <c r="JG33" i="1"/>
  <c r="IX34" i="1"/>
  <c r="JM36" i="1"/>
  <c r="JS36" i="1"/>
  <c r="JJ38" i="1"/>
  <c r="JP39" i="1"/>
  <c r="JA40" i="1"/>
  <c r="JV40" i="1"/>
  <c r="IX41" i="1"/>
  <c r="JD41" i="1"/>
  <c r="JG41" i="1"/>
  <c r="JJ44" i="1"/>
  <c r="JM44" i="1"/>
  <c r="JS44" i="1"/>
  <c r="JP45" i="1"/>
  <c r="JA47" i="1"/>
  <c r="IX48" i="1"/>
  <c r="JD49" i="1"/>
  <c r="JG49" i="1"/>
  <c r="JJ49" i="1"/>
  <c r="JV49" i="1"/>
  <c r="JP51" i="1"/>
  <c r="JM52" i="1"/>
  <c r="JS52" i="1"/>
  <c r="JJ54" i="1"/>
  <c r="JA55" i="1"/>
  <c r="IX56" i="1"/>
  <c r="JD57" i="1"/>
  <c r="JG57" i="1"/>
  <c r="JV57" i="1"/>
  <c r="JJ59" i="1"/>
  <c r="JM59" i="1"/>
  <c r="JP59" i="1"/>
  <c r="JS60" i="1"/>
  <c r="JA62" i="1"/>
  <c r="IX63" i="1"/>
  <c r="JD64" i="1"/>
  <c r="JG64" i="1"/>
  <c r="JP65" i="1"/>
  <c r="JS65" i="1"/>
  <c r="JV65" i="1"/>
  <c r="JM66" i="1"/>
  <c r="JA67" i="1"/>
  <c r="IX68" i="1"/>
  <c r="JD69" i="1"/>
  <c r="JG69" i="1"/>
  <c r="JM70" i="1"/>
  <c r="JV74" i="1"/>
  <c r="HW4" i="1"/>
  <c r="IC4" i="1"/>
  <c r="IF4" i="1"/>
  <c r="II4" i="1"/>
  <c r="IL4" i="1"/>
  <c r="IO4" i="1"/>
  <c r="IR4" i="1"/>
  <c r="IU4" i="1"/>
  <c r="IO10" i="1"/>
  <c r="IU10" i="1"/>
  <c r="IR11" i="1"/>
  <c r="HW12" i="1"/>
  <c r="IC12" i="1"/>
  <c r="IF12" i="1"/>
  <c r="IL12" i="1"/>
  <c r="II13" i="1"/>
  <c r="IO17" i="1"/>
  <c r="IR17" i="1"/>
  <c r="IU17" i="1"/>
  <c r="IC18" i="1"/>
  <c r="IF18" i="1"/>
  <c r="HW20" i="1"/>
  <c r="IL20" i="1"/>
  <c r="II21" i="1"/>
  <c r="IO24" i="1"/>
  <c r="IR24" i="1"/>
  <c r="IU24" i="1"/>
  <c r="IC25" i="1"/>
  <c r="IF25" i="1"/>
  <c r="II27" i="1"/>
  <c r="HW28" i="1"/>
  <c r="IL28" i="1"/>
  <c r="IO30" i="1"/>
  <c r="IR30" i="1"/>
  <c r="IF31" i="1"/>
  <c r="IU31" i="1"/>
  <c r="IC32" i="1"/>
  <c r="II33" i="1"/>
  <c r="IL34" i="1"/>
  <c r="HW36" i="1"/>
  <c r="IF37" i="1"/>
  <c r="IO37" i="1"/>
  <c r="IR37" i="1"/>
  <c r="IC38" i="1"/>
  <c r="IU38" i="1"/>
  <c r="II40" i="1"/>
  <c r="IL41" i="1"/>
  <c r="HW44" i="1"/>
  <c r="IO44" i="1"/>
  <c r="IR44" i="1"/>
  <c r="IC45" i="1"/>
  <c r="IF45" i="1"/>
  <c r="IU45" i="1"/>
  <c r="II46" i="1"/>
  <c r="IL48" i="1"/>
  <c r="IU49" i="1"/>
  <c r="IR50" i="1"/>
  <c r="IO51" i="1"/>
  <c r="HW52" i="1"/>
  <c r="IC52" i="1"/>
  <c r="IF52" i="1"/>
  <c r="II53" i="1"/>
  <c r="IL53" i="1"/>
  <c r="IO54" i="1"/>
  <c r="IR54" i="1"/>
  <c r="IC57" i="1"/>
  <c r="IF57" i="1"/>
  <c r="IO57" i="1"/>
  <c r="HW58" i="1"/>
  <c r="IR58" i="1"/>
  <c r="II59" i="1"/>
  <c r="IC61" i="1"/>
  <c r="IF61" i="1"/>
  <c r="II64" i="1"/>
  <c r="GY4" i="1"/>
  <c r="HB4" i="1"/>
  <c r="HE4" i="1"/>
  <c r="HH4" i="1"/>
  <c r="HK4" i="1"/>
  <c r="HN4" i="1"/>
  <c r="HQ4" i="1"/>
  <c r="HT4" i="1"/>
  <c r="GV6" i="1"/>
  <c r="HK10" i="1"/>
  <c r="GY11" i="1"/>
  <c r="HH11" i="1"/>
  <c r="HT11" i="1"/>
  <c r="HN12" i="1"/>
  <c r="HQ12" i="1"/>
  <c r="GV14" i="1"/>
  <c r="HE14" i="1"/>
  <c r="HB15" i="1"/>
  <c r="HK18" i="1"/>
  <c r="GY19" i="1"/>
  <c r="HH19" i="1"/>
  <c r="HT19" i="1"/>
  <c r="HN20" i="1"/>
  <c r="HQ20" i="1"/>
  <c r="HB24" i="1"/>
  <c r="HE24" i="1"/>
  <c r="HK24" i="1"/>
  <c r="GV26" i="1"/>
  <c r="GY26" i="1"/>
  <c r="HH26" i="1"/>
  <c r="HQ27" i="1"/>
  <c r="HN28" i="1"/>
  <c r="HT28" i="1"/>
  <c r="HK31" i="1"/>
  <c r="GY34" i="1"/>
  <c r="HH34" i="1"/>
  <c r="HQ34" i="1"/>
  <c r="HB35" i="1"/>
  <c r="HE35" i="1"/>
  <c r="HN36" i="1"/>
  <c r="HT36" i="1"/>
  <c r="HK37" i="1"/>
  <c r="GY41" i="1"/>
  <c r="HQ41" i="1"/>
  <c r="HH42" i="1"/>
  <c r="HE43" i="1"/>
  <c r="HB44" i="1"/>
  <c r="HK44" i="1"/>
  <c r="HN44" i="1"/>
  <c r="HT44" i="1"/>
  <c r="GV47" i="1"/>
  <c r="GY49" i="1"/>
  <c r="HH49" i="1"/>
  <c r="HQ50" i="1"/>
  <c r="HT51" i="1"/>
  <c r="HK52" i="1"/>
  <c r="HN52" i="1"/>
  <c r="HE53" i="1"/>
  <c r="GV54" i="1"/>
  <c r="HB54" i="1"/>
  <c r="HH54" i="1"/>
  <c r="HQ56" i="1"/>
  <c r="GY57" i="1"/>
  <c r="HH58" i="1"/>
  <c r="HT58" i="1"/>
  <c r="HK60" i="1"/>
  <c r="HN60" i="1"/>
  <c r="HQ61" i="1"/>
  <c r="HE62" i="1"/>
  <c r="HT63" i="1"/>
  <c r="HB64" i="1"/>
  <c r="GY65" i="1"/>
  <c r="HK65" i="1"/>
  <c r="HN68" i="1"/>
  <c r="GY69" i="1"/>
  <c r="HE69" i="1"/>
  <c r="GV70" i="1"/>
  <c r="HB71" i="1"/>
  <c r="HN73" i="1"/>
  <c r="FU4" i="1"/>
  <c r="FX4" i="1"/>
  <c r="GA4" i="1"/>
  <c r="GD4" i="1"/>
  <c r="GG4" i="1"/>
  <c r="GJ4" i="1"/>
  <c r="GM4" i="1"/>
  <c r="GP4" i="1"/>
  <c r="GS4" i="1"/>
  <c r="GG10" i="1"/>
  <c r="FU11" i="1"/>
  <c r="GA11" i="1"/>
  <c r="GD11" i="1"/>
  <c r="GJ11" i="1"/>
  <c r="GM12" i="1"/>
  <c r="GP12" i="1"/>
  <c r="GS13" i="1"/>
  <c r="FX14" i="1"/>
  <c r="GG17" i="1"/>
  <c r="GA18" i="1"/>
  <c r="GD18" i="1"/>
  <c r="GJ18" i="1"/>
  <c r="FU19" i="1"/>
  <c r="GM19" i="1"/>
  <c r="GS21" i="1"/>
  <c r="GP22" i="1"/>
  <c r="FX23" i="1"/>
  <c r="GD24" i="1"/>
  <c r="GG24" i="1"/>
  <c r="GJ25" i="1"/>
  <c r="FU26" i="1"/>
  <c r="GA26" i="1"/>
  <c r="GM27" i="1"/>
  <c r="GP29" i="1"/>
  <c r="GS29" i="1"/>
  <c r="GD30" i="1"/>
  <c r="FX31" i="1"/>
  <c r="GG31" i="1"/>
  <c r="FU32" i="1"/>
  <c r="GJ32" i="1"/>
  <c r="GA34" i="1"/>
  <c r="GM35" i="1"/>
  <c r="GP36" i="1"/>
  <c r="GD37" i="1"/>
  <c r="GS37" i="1"/>
  <c r="GG38" i="1"/>
  <c r="FU39" i="1"/>
  <c r="FX39" i="1"/>
  <c r="GJ39" i="1"/>
  <c r="GA41" i="1"/>
  <c r="GD43" i="1"/>
  <c r="GM43" i="1"/>
  <c r="GP43" i="1"/>
  <c r="GG45" i="1"/>
  <c r="FU47" i="1"/>
  <c r="GJ47" i="1"/>
  <c r="GA48" i="1"/>
  <c r="FX49" i="1"/>
  <c r="GD49" i="1"/>
  <c r="GP49" i="1"/>
  <c r="GM50" i="1"/>
  <c r="FU51" i="1"/>
  <c r="GG52" i="1"/>
  <c r="GS53" i="1"/>
  <c r="GA55" i="1"/>
  <c r="GD55" i="1"/>
  <c r="GJ55" i="1"/>
  <c r="FU56" i="1"/>
  <c r="FX56" i="1"/>
  <c r="GP56" i="1"/>
  <c r="GM57" i="1"/>
  <c r="GJ58" i="1"/>
  <c r="FU59" i="1"/>
  <c r="GD59" i="1"/>
  <c r="GG59" i="1"/>
  <c r="GS60" i="1"/>
  <c r="GA62" i="1"/>
  <c r="GP63" i="1"/>
  <c r="FX64" i="1"/>
  <c r="GG64" i="1"/>
  <c r="GM64" i="1"/>
  <c r="GA65" i="1"/>
  <c r="GS66" i="1"/>
  <c r="FX69" i="1"/>
  <c r="GP69" i="1"/>
  <c r="GS70" i="1"/>
  <c r="FX76" i="1"/>
  <c r="DY4" i="1"/>
  <c r="EH4" i="1"/>
  <c r="EK4" i="1"/>
  <c r="EN4" i="1"/>
  <c r="EQ4" i="1"/>
  <c r="ET4" i="1"/>
  <c r="EW4" i="1"/>
  <c r="EZ4" i="1"/>
  <c r="FC4" i="1"/>
  <c r="FF4" i="1"/>
  <c r="FI4" i="1"/>
  <c r="FL4" i="1"/>
  <c r="FO4" i="1"/>
  <c r="FR4" i="1"/>
  <c r="EH11" i="1"/>
  <c r="EK11" i="1"/>
  <c r="EN11" i="1"/>
  <c r="EQ11" i="1"/>
  <c r="ET11" i="1"/>
  <c r="EW11" i="1"/>
  <c r="EZ11" i="1"/>
  <c r="FC11" i="1"/>
  <c r="FF11" i="1"/>
  <c r="FI11" i="1"/>
  <c r="FL11" i="1"/>
  <c r="FO11" i="1"/>
  <c r="FR11" i="1"/>
  <c r="DY13" i="1"/>
  <c r="EH18" i="1"/>
  <c r="EN18" i="1"/>
  <c r="EK19" i="1"/>
  <c r="EQ19" i="1"/>
  <c r="ET19" i="1"/>
  <c r="EW19" i="1"/>
  <c r="EZ19" i="1"/>
  <c r="FC19" i="1"/>
  <c r="FF19" i="1"/>
  <c r="FI19" i="1"/>
  <c r="FL19" i="1"/>
  <c r="FO19" i="1"/>
  <c r="FR19" i="1"/>
  <c r="DY21" i="1"/>
  <c r="EN24" i="1"/>
  <c r="EH25" i="1"/>
  <c r="EK27" i="1"/>
  <c r="EQ27" i="1"/>
  <c r="ET27" i="1"/>
  <c r="EW27" i="1"/>
  <c r="EZ27" i="1"/>
  <c r="FC27" i="1"/>
  <c r="FF27" i="1"/>
  <c r="FI27" i="1"/>
  <c r="FL27" i="1"/>
  <c r="FO27" i="1"/>
  <c r="FR27" i="1"/>
  <c r="DY28" i="1"/>
  <c r="EN31" i="1"/>
  <c r="EH32" i="1"/>
  <c r="EK35" i="1"/>
  <c r="EQ35" i="1"/>
  <c r="ET35" i="1"/>
  <c r="EW35" i="1"/>
  <c r="EZ35" i="1"/>
  <c r="FC35" i="1"/>
  <c r="FF35" i="1"/>
  <c r="FI35" i="1"/>
  <c r="FL35" i="1"/>
  <c r="FO35" i="1"/>
  <c r="FR35" i="1"/>
  <c r="DY36" i="1"/>
  <c r="EN38" i="1"/>
  <c r="EH39" i="1"/>
  <c r="EK43" i="1"/>
  <c r="EQ43" i="1"/>
  <c r="ET43" i="1"/>
  <c r="EW43" i="1"/>
  <c r="EZ43" i="1"/>
  <c r="FC43" i="1"/>
  <c r="FF43" i="1"/>
  <c r="FI43" i="1"/>
  <c r="FL43" i="1"/>
  <c r="FO43" i="1"/>
  <c r="FR43" i="1"/>
  <c r="DY44" i="1"/>
  <c r="EN44" i="1"/>
  <c r="EH46" i="1"/>
  <c r="EQ50" i="1"/>
  <c r="ET50" i="1"/>
  <c r="EW50" i="1"/>
  <c r="EZ50" i="1"/>
  <c r="FC50" i="1"/>
  <c r="FF50" i="1"/>
  <c r="FI50" i="1"/>
  <c r="FL50" i="1"/>
  <c r="FO50" i="1"/>
  <c r="FR50" i="1"/>
  <c r="EK51" i="1"/>
  <c r="EN51" i="1"/>
  <c r="DY53" i="1"/>
  <c r="EH53" i="1"/>
  <c r="EK56" i="1"/>
  <c r="EJ61" i="1" s="1"/>
  <c r="EN57" i="1"/>
  <c r="EQ57" i="1"/>
  <c r="ET57" i="1"/>
  <c r="EW57" i="1"/>
  <c r="EZ57" i="1"/>
  <c r="FC57" i="1"/>
  <c r="FF57" i="1"/>
  <c r="FI57" i="1"/>
  <c r="FL57" i="1"/>
  <c r="FO57" i="1"/>
  <c r="FR57" i="1"/>
  <c r="EH59" i="1"/>
  <c r="DY62" i="1"/>
  <c r="EN62" i="1"/>
  <c r="DY67" i="1"/>
  <c r="CR4" i="1"/>
  <c r="CU4" i="1"/>
  <c r="CX4" i="1"/>
  <c r="DA4" i="1"/>
  <c r="DD4" i="1"/>
  <c r="DG4" i="1"/>
  <c r="DJ4" i="1"/>
  <c r="DM4" i="1"/>
  <c r="DP4" i="1"/>
  <c r="DS4" i="1"/>
  <c r="DV4" i="1"/>
  <c r="DA11" i="1"/>
  <c r="DD11" i="1"/>
  <c r="DG11" i="1"/>
  <c r="CR13" i="1"/>
  <c r="CX13" i="1"/>
  <c r="DJ13" i="1"/>
  <c r="DM13" i="1"/>
  <c r="DV14" i="1"/>
  <c r="DP15" i="1"/>
  <c r="DS15" i="1"/>
  <c r="CU16" i="1"/>
  <c r="DA18" i="1"/>
  <c r="DD18" i="1"/>
  <c r="DG18" i="1"/>
  <c r="DM20" i="1"/>
  <c r="CR21" i="1"/>
  <c r="CX21" i="1"/>
  <c r="DJ21" i="1"/>
  <c r="DV24" i="1"/>
  <c r="CU25" i="1"/>
  <c r="DA25" i="1"/>
  <c r="DD25" i="1"/>
  <c r="DG25" i="1"/>
  <c r="DP26" i="1"/>
  <c r="DS26" i="1"/>
  <c r="CR28" i="1"/>
  <c r="DM28" i="1"/>
  <c r="CX29" i="1"/>
  <c r="DJ29" i="1"/>
  <c r="DG31" i="1"/>
  <c r="DA32" i="1"/>
  <c r="DD32" i="1"/>
  <c r="DV34" i="1"/>
  <c r="CR35" i="1"/>
  <c r="DM35" i="1"/>
  <c r="CU36" i="1"/>
  <c r="DP36" i="1"/>
  <c r="DS36" i="1"/>
  <c r="CX37" i="1"/>
  <c r="DJ37" i="1"/>
  <c r="DG38" i="1"/>
  <c r="DA39" i="1"/>
  <c r="DD39" i="1"/>
  <c r="CR42" i="1"/>
  <c r="DM42" i="1"/>
  <c r="DV42" i="1"/>
  <c r="CU43" i="1"/>
  <c r="CX45" i="1"/>
  <c r="DG45" i="1"/>
  <c r="DA46" i="1"/>
  <c r="DD46" i="1"/>
  <c r="DJ46" i="1"/>
  <c r="DP46" i="1"/>
  <c r="DS46" i="1"/>
  <c r="CR49" i="1"/>
  <c r="DM49" i="1"/>
  <c r="CU50" i="1"/>
  <c r="DV50" i="1"/>
  <c r="DG52" i="1"/>
  <c r="DA53" i="1"/>
  <c r="DD53" i="1"/>
  <c r="CX54" i="1"/>
  <c r="DJ55" i="1"/>
  <c r="DP55" i="1"/>
  <c r="DS55" i="1"/>
  <c r="CR56" i="1"/>
  <c r="DM56" i="1"/>
  <c r="CU57" i="1"/>
  <c r="DV58" i="1"/>
  <c r="DG59" i="1"/>
  <c r="DA60" i="1"/>
  <c r="DD60" i="1"/>
  <c r="DM61" i="1"/>
  <c r="CR63" i="1"/>
  <c r="CU63" i="1"/>
  <c r="CX63" i="1"/>
  <c r="DG64" i="1"/>
  <c r="DJ64" i="1"/>
  <c r="DP64" i="1"/>
  <c r="DS64" i="1"/>
  <c r="DA65" i="1"/>
  <c r="DD65" i="1"/>
  <c r="DM66" i="1"/>
  <c r="DV66" i="1"/>
  <c r="CR68" i="1"/>
  <c r="CU68" i="1"/>
  <c r="CX69" i="1"/>
  <c r="DP72" i="1"/>
  <c r="DS72" i="1"/>
  <c r="DV73" i="1"/>
  <c r="DJ74" i="1"/>
  <c r="CX75" i="1"/>
  <c r="BN4" i="1"/>
  <c r="BQ4" i="1"/>
  <c r="BT4" i="1"/>
  <c r="BW4" i="1"/>
  <c r="BZ4" i="1"/>
  <c r="CC4" i="1"/>
  <c r="CF4" i="1"/>
  <c r="CI4" i="1"/>
  <c r="CL4" i="1"/>
  <c r="CO4" i="1"/>
  <c r="BQ10" i="1"/>
  <c r="BT10" i="1"/>
  <c r="BN11" i="1"/>
  <c r="CL11" i="1"/>
  <c r="CC12" i="1"/>
  <c r="CF12" i="1"/>
  <c r="CI12" i="1"/>
  <c r="BW13" i="1"/>
  <c r="BZ13" i="1"/>
  <c r="CO13" i="1"/>
  <c r="BT15" i="1"/>
  <c r="BQ16" i="1"/>
  <c r="CL18" i="1"/>
  <c r="BN19" i="1"/>
  <c r="BQ21" i="1"/>
  <c r="BT21" i="1"/>
  <c r="BW21" i="1"/>
  <c r="BZ21" i="1"/>
  <c r="CC21" i="1"/>
  <c r="CF21" i="1"/>
  <c r="CI21" i="1"/>
  <c r="CO21" i="1"/>
  <c r="CL24" i="1"/>
  <c r="BN27" i="1"/>
  <c r="BT27" i="1"/>
  <c r="BQ28" i="1"/>
  <c r="CC28" i="1"/>
  <c r="CF28" i="1"/>
  <c r="CI28" i="1"/>
  <c r="BW29" i="1"/>
  <c r="BZ29" i="1"/>
  <c r="CO29" i="1"/>
  <c r="CL30" i="1"/>
  <c r="BT33" i="1"/>
  <c r="BQ34" i="1"/>
  <c r="BN35" i="1"/>
  <c r="CC36" i="1"/>
  <c r="CF36" i="1"/>
  <c r="CI36" i="1"/>
  <c r="BW37" i="1"/>
  <c r="BZ37" i="1"/>
  <c r="CL37" i="1"/>
  <c r="CO37" i="1"/>
  <c r="BQ40" i="1"/>
  <c r="BT40" i="1"/>
  <c r="BN42" i="1"/>
  <c r="CC44" i="1"/>
  <c r="CF44" i="1"/>
  <c r="CI44" i="1"/>
  <c r="BW45" i="1"/>
  <c r="BZ45" i="1"/>
  <c r="CL45" i="1"/>
  <c r="CO45" i="1"/>
  <c r="BQ47" i="1"/>
  <c r="BT47" i="1"/>
  <c r="BN49" i="1"/>
  <c r="BQ49" i="1"/>
  <c r="BP67" i="1" s="1"/>
  <c r="CC52" i="1"/>
  <c r="CF52" i="1"/>
  <c r="CI52" i="1"/>
  <c r="CO52" i="1"/>
  <c r="BW53" i="1"/>
  <c r="CL53" i="1"/>
  <c r="BT54" i="1"/>
  <c r="BZ54" i="1"/>
  <c r="BN56" i="1"/>
  <c r="CC59" i="1"/>
  <c r="CF59" i="1"/>
  <c r="CI59" i="1"/>
  <c r="CL59" i="1"/>
  <c r="CO59" i="1"/>
  <c r="BW60" i="1"/>
  <c r="BN62" i="1"/>
  <c r="BM67" i="1" s="1"/>
  <c r="BZ62" i="1"/>
  <c r="CC64" i="1"/>
  <c r="CF64" i="1"/>
  <c r="CI64" i="1"/>
  <c r="CH67" i="1" s="1"/>
  <c r="CL64" i="1"/>
  <c r="CO66" i="1"/>
  <c r="CO68" i="1"/>
  <c r="BW69" i="1"/>
  <c r="BZ69" i="1"/>
  <c r="AD4" i="1"/>
  <c r="AG4" i="1"/>
  <c r="AJ4" i="1"/>
  <c r="AM4" i="1"/>
  <c r="AP4" i="1"/>
  <c r="AS4" i="1"/>
  <c r="AV4" i="1"/>
  <c r="AY4" i="1"/>
  <c r="BB4" i="1"/>
  <c r="BE4" i="1"/>
  <c r="BH4" i="1"/>
  <c r="BK4" i="1"/>
  <c r="AJ11" i="1"/>
  <c r="BB11" i="1"/>
  <c r="BH11" i="1"/>
  <c r="AM12" i="1"/>
  <c r="AP12" i="1"/>
  <c r="BE12" i="1"/>
  <c r="BK12" i="1"/>
  <c r="AD13" i="1"/>
  <c r="AG13" i="1"/>
  <c r="AV13" i="1"/>
  <c r="AY13" i="1"/>
  <c r="AS14" i="1"/>
  <c r="AJ18" i="1"/>
  <c r="BB18" i="1"/>
  <c r="BH18" i="1"/>
  <c r="AM19" i="1"/>
  <c r="AP20" i="1"/>
  <c r="BE20" i="1"/>
  <c r="BK20" i="1"/>
  <c r="AD21" i="1"/>
  <c r="AG21" i="1"/>
  <c r="AV21" i="1"/>
  <c r="AY21" i="1"/>
  <c r="AS22" i="1"/>
  <c r="BB25" i="1"/>
  <c r="AM26" i="1"/>
  <c r="BH26" i="1"/>
  <c r="AJ27" i="1"/>
  <c r="BK27" i="1"/>
  <c r="AP28" i="1"/>
  <c r="BE28" i="1"/>
  <c r="AD29" i="1"/>
  <c r="AG29" i="1"/>
  <c r="AV29" i="1"/>
  <c r="AY29" i="1"/>
  <c r="AS30" i="1"/>
  <c r="BB32" i="1"/>
  <c r="AM33" i="1"/>
  <c r="AJ34" i="1"/>
  <c r="BH34" i="1"/>
  <c r="BK35" i="1"/>
  <c r="AD36" i="1"/>
  <c r="AP36" i="1"/>
  <c r="BE36" i="1"/>
  <c r="AV37" i="1"/>
  <c r="AY37" i="1"/>
  <c r="AG38" i="1"/>
  <c r="AS38" i="1"/>
  <c r="BB38" i="1"/>
  <c r="AM42" i="1"/>
  <c r="BK42" i="1"/>
  <c r="AD43" i="1"/>
  <c r="AJ43" i="1"/>
  <c r="BE43" i="1"/>
  <c r="BH43" i="1"/>
  <c r="AP44" i="1"/>
  <c r="AV45" i="1"/>
  <c r="AY45" i="1"/>
  <c r="BB45" i="1"/>
  <c r="AS46" i="1"/>
  <c r="AG47" i="1"/>
  <c r="AD50" i="1"/>
  <c r="AJ50" i="1"/>
  <c r="AM51" i="1"/>
  <c r="AP51" i="1"/>
  <c r="BB51" i="1"/>
  <c r="BH51" i="1"/>
  <c r="BK51" i="1"/>
  <c r="AY52" i="1"/>
  <c r="BE52" i="1"/>
  <c r="AV53" i="1"/>
  <c r="AS54" i="1"/>
  <c r="AD55" i="1"/>
  <c r="AG55" i="1"/>
  <c r="AJ57" i="1"/>
  <c r="BB57" i="1"/>
  <c r="BK57" i="1"/>
  <c r="AP58" i="1"/>
  <c r="AD59" i="1"/>
  <c r="AM59" i="1"/>
  <c r="BE59" i="1"/>
  <c r="BH59" i="1"/>
  <c r="AY60" i="1"/>
  <c r="AV61" i="1"/>
  <c r="AD62" i="1"/>
  <c r="AS62" i="1"/>
  <c r="AG63" i="1"/>
  <c r="AP63" i="1"/>
  <c r="BB63" i="1"/>
  <c r="AJ64" i="1"/>
  <c r="BE65" i="1"/>
  <c r="AM67" i="1"/>
  <c r="BH67" i="1"/>
  <c r="AJ68" i="1"/>
  <c r="AP68" i="1"/>
  <c r="AV68" i="1"/>
  <c r="AY68" i="1"/>
  <c r="AG69" i="1"/>
  <c r="AS69" i="1"/>
  <c r="AV71" i="1"/>
  <c r="BE71" i="1"/>
  <c r="BH71" i="1"/>
  <c r="AM72" i="1"/>
  <c r="AS72" i="1"/>
  <c r="AY75" i="1"/>
  <c r="O73" i="1"/>
  <c r="X70" i="1"/>
  <c r="O68" i="1"/>
  <c r="X67" i="1"/>
  <c r="AA66" i="1"/>
  <c r="L65" i="1"/>
  <c r="AA63" i="1"/>
  <c r="R63" i="1"/>
  <c r="O61" i="1"/>
  <c r="U59" i="1"/>
  <c r="L59" i="1"/>
  <c r="C57" i="1"/>
  <c r="X56" i="1"/>
  <c r="U56" i="1"/>
  <c r="R56" i="1"/>
  <c r="I56" i="1"/>
  <c r="F56" i="1"/>
  <c r="AA55" i="1"/>
  <c r="O55" i="1"/>
  <c r="L53" i="1"/>
  <c r="F52" i="1"/>
  <c r="R51" i="1"/>
  <c r="I51" i="1"/>
  <c r="U49" i="1"/>
  <c r="AA48" i="1"/>
  <c r="O48" i="1"/>
  <c r="L46" i="1"/>
  <c r="I46" i="1"/>
  <c r="F46" i="1"/>
  <c r="X45" i="1"/>
  <c r="R45" i="1"/>
  <c r="U42" i="1"/>
  <c r="AA41" i="1"/>
  <c r="O40" i="1"/>
  <c r="I40" i="1"/>
  <c r="F40" i="1"/>
  <c r="R39" i="1"/>
  <c r="L39" i="1"/>
  <c r="U35" i="1"/>
  <c r="AA34" i="1"/>
  <c r="X34" i="1"/>
  <c r="I34" i="1"/>
  <c r="F34" i="1"/>
  <c r="R32" i="1"/>
  <c r="O32" i="1"/>
  <c r="L32" i="1"/>
  <c r="U30" i="1"/>
  <c r="X29" i="1"/>
  <c r="I28" i="1"/>
  <c r="F28" i="1"/>
  <c r="AA26" i="1"/>
  <c r="R25" i="1"/>
  <c r="L25" i="1"/>
  <c r="U24" i="1"/>
  <c r="X23" i="1"/>
  <c r="O23" i="1"/>
  <c r="I22" i="1"/>
  <c r="F22" i="1"/>
  <c r="AA19" i="1"/>
  <c r="U18" i="1"/>
  <c r="R18" i="1"/>
  <c r="L18" i="1"/>
  <c r="X17" i="1"/>
  <c r="I16" i="1"/>
  <c r="F16" i="1"/>
  <c r="O13" i="1"/>
  <c r="AA11" i="1"/>
  <c r="U11" i="1"/>
  <c r="R11" i="1"/>
  <c r="L11" i="1"/>
  <c r="X10" i="1"/>
  <c r="I10" i="1"/>
  <c r="F10" i="1"/>
  <c r="AA4" i="1"/>
  <c r="X4" i="1"/>
  <c r="U4" i="1"/>
  <c r="R4" i="1"/>
  <c r="O4" i="1"/>
  <c r="L4" i="1"/>
  <c r="I4" i="1"/>
  <c r="F4" i="1"/>
  <c r="MU76" i="1" l="1"/>
  <c r="CT72" i="1"/>
  <c r="EG65" i="1"/>
  <c r="FH63" i="1"/>
  <c r="EV63" i="1"/>
  <c r="GF67" i="1"/>
  <c r="GI59" i="1"/>
  <c r="HJ68" i="1"/>
  <c r="JL73" i="1"/>
  <c r="IZ71" i="1"/>
  <c r="JO66" i="1"/>
  <c r="JI63" i="1"/>
  <c r="KP68" i="1"/>
  <c r="LW66" i="1"/>
  <c r="NB37" i="1"/>
  <c r="IK56" i="1"/>
  <c r="CN69" i="1"/>
  <c r="CE67" i="1"/>
  <c r="CQ71" i="1"/>
  <c r="FQ63" i="1"/>
  <c r="ES63" i="1"/>
  <c r="HG60" i="1"/>
  <c r="IQ61" i="1"/>
  <c r="KG69" i="1"/>
  <c r="KM61" i="1"/>
  <c r="BJ61" i="1"/>
  <c r="CB67" i="1"/>
  <c r="EM64" i="1"/>
  <c r="FN63" i="1"/>
  <c r="FB63" i="1"/>
  <c r="EP63" i="1"/>
  <c r="FZ67" i="1"/>
  <c r="GC62" i="1"/>
  <c r="GX70" i="1"/>
  <c r="IE64" i="1"/>
  <c r="HV63" i="1"/>
  <c r="JC73" i="1"/>
  <c r="KD68" i="1"/>
  <c r="JX63" i="1"/>
  <c r="KJ60" i="1"/>
  <c r="DX71" i="1"/>
  <c r="FE63" i="1"/>
  <c r="IH67" i="1"/>
  <c r="JF73" i="1"/>
  <c r="MF60" i="1"/>
  <c r="BY74" i="1"/>
  <c r="CK68" i="1"/>
  <c r="DL68" i="1"/>
  <c r="FK63" i="1"/>
  <c r="EY63" i="1"/>
  <c r="FT61" i="1"/>
  <c r="HS66" i="1"/>
  <c r="IB64" i="1"/>
  <c r="IN59" i="1"/>
  <c r="IT52" i="1"/>
  <c r="JU75" i="1"/>
  <c r="IW72" i="1"/>
  <c r="JR69" i="1"/>
  <c r="KS68" i="1"/>
  <c r="LH66" i="1"/>
  <c r="LZ60" i="1"/>
  <c r="GR73" i="1"/>
  <c r="NA76" i="1"/>
  <c r="AV73" i="1"/>
  <c r="BB68" i="1"/>
  <c r="AJ70" i="1"/>
  <c r="AM74" i="1"/>
  <c r="AP72" i="1"/>
  <c r="AG73" i="1"/>
  <c r="BE74" i="1"/>
  <c r="AS74" i="1"/>
  <c r="BH74" i="1"/>
  <c r="AD66" i="1"/>
  <c r="AA68" i="1"/>
  <c r="R67" i="1"/>
  <c r="L70" i="1"/>
  <c r="I57" i="1"/>
  <c r="U62" i="1"/>
  <c r="F58" i="1"/>
  <c r="X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Usuario de Windows</author>
    <author>Fernando German Gonzalez Gonzalez</author>
  </authors>
  <commentList>
    <comment ref="A1" authorId="0" shapeId="0" xr:uid="{00000000-0006-0000-0000-000001000000}">
      <text>
        <r>
          <rPr>
            <sz val="10"/>
            <color rgb="FF000000"/>
            <rFont val="Arial"/>
            <family val="2"/>
          </rPr>
          <t>Esta Universidad presenta los créditos globales y los agrupa por semestre pero no se evidencia  los créditos por cada materia
	-JASBLEYDY VICTORIA QUINTERO MORA</t>
        </r>
      </text>
    </comment>
    <comment ref="P1" authorId="0" shapeId="0" xr:uid="{00000000-0006-0000-0000-000002000000}">
      <text>
        <r>
          <rPr>
            <sz val="10"/>
            <color rgb="FF000000"/>
            <rFont val="Arial"/>
            <family val="2"/>
          </rPr>
          <t>NOTA: Se puede evidencias que esta universidad presenta varias sedes en  el departamento de Antioquia como programa espejo en ( Medellín, Santa fe de Antioquia, Yarumal Antioquia, El Carmen de Viboral de Antioquia, Andes de Antioquia, Caucasia de Antioquia, Puerto Berro de Antioquia, Turbo de Antioquia ).
	-JASBLEYDY VICTORIA QUINTERO MORA</t>
        </r>
      </text>
    </comment>
    <comment ref="S1" authorId="0" shapeId="0" xr:uid="{00000000-0006-0000-0000-000003000000}">
      <text>
        <r>
          <rPr>
            <sz val="10"/>
            <color rgb="FF000000"/>
            <rFont val="Arial"/>
            <family val="2"/>
          </rPr>
          <t>NOTA: Se puede evidenciar que  esta universidad  maneja el programa  espejo en la dos sedes que tiene     cambie en cada una es su SNIES
	-JASBLEYDY VICTORIA QUINTERO MORA
la otra sede queda en Palmira valle con un SNIES 12526
	-JASBLEYDY VICTORIA QUINTERO MORA</t>
        </r>
      </text>
    </comment>
    <comment ref="AK1" authorId="0" shapeId="0" xr:uid="{00000000-0006-0000-0000-000004000000}">
      <text>
        <r>
          <rPr>
            <sz val="10"/>
            <color rgb="FF000000"/>
            <rFont val="Arial"/>
            <family val="2"/>
          </rPr>
          <t>EN LA SEDE DE BOGOTA EL PENSUL NO ES CLARO QUEDA PENDIENTE
	-JASBLEYDY VICTORIA QUINTERO MORA</t>
        </r>
      </text>
    </comment>
    <comment ref="BR1" authorId="0" shapeId="0" xr:uid="{00000000-0006-0000-0000-000005000000}">
      <text>
        <r>
          <rPr>
            <sz val="10"/>
            <color rgb="FF000000"/>
            <rFont val="Arial"/>
            <family val="2"/>
          </rPr>
          <t>NO PRESENTA LOS CREDITOS DE CADA MATERIA
	-JASBLEYDY VICTORIA QUINTERO MORA</t>
        </r>
      </text>
    </comment>
    <comment ref="BU1" authorId="0" shapeId="0" xr:uid="{00000000-0006-0000-0000-000006000000}">
      <text>
        <r>
          <rPr>
            <sz val="10"/>
            <color rgb="FF000000"/>
            <rFont val="Arial"/>
            <family val="2"/>
          </rPr>
          <t>SE ENCUENTRA EN LA INTERNET COMO UNIVERSIDAD DEL ROSARIO
	-JASBLEYDY VICTORIA QUINTERO MORA</t>
        </r>
      </text>
    </comment>
    <comment ref="CY1" authorId="0" shapeId="0" xr:uid="{00000000-0006-0000-0000-000007000000}">
      <text>
        <r>
          <rPr>
            <sz val="10"/>
            <color rgb="FF000000"/>
            <rFont val="Arial"/>
            <family val="2"/>
          </rPr>
          <t>NOTA: En las tres sedes  de la universidad  del Sergio Arboleda no presenta  créditos por materia ni total por semestre.
	-JASBLEYDY VICTORIA QUINTERO MORA</t>
        </r>
      </text>
    </comment>
    <comment ref="DN1" authorId="0" shapeId="0" xr:uid="{00000000-0006-0000-0000-000008000000}">
      <text>
        <r>
          <rPr>
            <sz val="10"/>
            <color rgb="FF000000"/>
            <rFont val="Arial"/>
            <family val="2"/>
          </rPr>
          <t>NOTA: En las tres sedes  que dicta psicología  no presenta los créditos por materia ni por semestre
	-JASBLEYDY VICTORIA QUINTERO MORA</t>
        </r>
      </text>
    </comment>
    <comment ref="DZ1" authorId="0" shapeId="0" xr:uid="{00000000-0006-0000-0000-000009000000}">
      <text>
        <r>
          <rPr>
            <sz val="10"/>
            <color rgb="FF000000"/>
            <rFont val="Arial"/>
            <family val="2"/>
          </rPr>
          <t>NOTA:  Esta Universidad no presenta créditos de cada materia si no solo por cada semestre
	-JASBLEYDY VICTORIA QUINTERO MORA</t>
        </r>
      </text>
    </comment>
    <comment ref="EO1" authorId="0" shapeId="0" xr:uid="{00000000-0006-0000-0000-00000A000000}">
      <text>
        <r>
          <rPr>
            <sz val="10"/>
            <color rgb="FF000000"/>
            <rFont val="Arial"/>
            <family val="2"/>
          </rPr>
          <t>NOTA: Se puede evidenciar que esta universidad indica en el listado que hay una sede y un pensum en Arauca  con  un SINIES 54920 pero en realidad no existe. Por otro lado hay un sede en Cartago Valle del cauca con un SNIES 54142 y con se puede ver de las 11 sedes se dicta de modo espejo
	-JASBLEYDY VICTORIA QUINTERO MORA</t>
        </r>
      </text>
    </comment>
    <comment ref="FS1" authorId="0" shapeId="0" xr:uid="{00000000-0006-0000-0000-00000B000000}">
      <text>
        <r>
          <rPr>
            <sz val="10"/>
            <color rgb="FF000000"/>
            <rFont val="Arial"/>
            <family val="2"/>
          </rPr>
          <t>NOTA: La sede en  de Santander en san gil y Casanare Yopal no se encuentra pensum solo se encontró el de Santander Bucaramanga parece ser que es un programa dictado en espejo por que presenta los mismos créditos
	-JASBLEYDY VICTORIA QUINTERO MORA</t>
        </r>
      </text>
    </comment>
    <comment ref="GK1" authorId="0" shapeId="0" xr:uid="{00000000-0006-0000-0000-00000C000000}">
      <text>
        <r>
          <rPr>
            <sz val="10"/>
            <color rgb="FF000000"/>
            <rFont val="Arial"/>
            <family val="2"/>
          </rPr>
          <t>NOTA:  Esta universidad no presenta créditos por materia ni tampoco por cada semestre
	-JASBLEYDY VICTORIA QUINTERO MORA</t>
        </r>
      </text>
    </comment>
    <comment ref="GN1" authorId="0" shapeId="0" xr:uid="{00000000-0006-0000-0000-00000D000000}">
      <text>
        <r>
          <rPr>
            <sz val="10"/>
            <color rgb="FF000000"/>
            <rFont val="Arial"/>
            <family val="2"/>
          </rPr>
          <t>NOTA:  la sede en montería  no presenta créditos por materia ni tampoco por cada semestre
	-JASBLEYDY VICTORIA QUINTERO MORA</t>
        </r>
      </text>
    </comment>
    <comment ref="GT1" authorId="0" shapeId="0" xr:uid="{00000000-0006-0000-0000-00000E000000}">
      <text>
        <r>
          <rPr>
            <sz val="10"/>
            <color rgb="FF000000"/>
            <rFont val="Arial"/>
            <family val="2"/>
          </rPr>
          <t>NOTA: se puede evidenciar que  presenta una materia relacionada con sexualidad  es una electiva
	-JASBLEYDY VICTORIA QUINTERO MORA</t>
        </r>
      </text>
    </comment>
    <comment ref="GW1" authorId="0" shapeId="0" xr:uid="{00000000-0006-0000-0000-00000F000000}">
      <text>
        <r>
          <rPr>
            <sz val="10"/>
            <color rgb="FF000000"/>
            <rFont val="Arial"/>
            <family val="2"/>
          </rPr>
          <t>NOTA: Se puede evidenciar que este pensum presenta una materia relacionada con sexualidad en séptimo semestre
	-JASBLEYDY VICTORIA QUINTERO MORA</t>
        </r>
      </text>
    </comment>
    <comment ref="GZ1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No fue posible identificar la cantidad de créditos por semestre
el total de créditos es de 167
</t>
        </r>
      </text>
    </comment>
    <comment ref="HC1" authorId="0" shapeId="0" xr:uid="{00000000-0006-0000-0000-000011000000}">
      <text>
        <r>
          <rPr>
            <sz val="10"/>
            <color rgb="FF000000"/>
            <rFont val="Arial"/>
            <family val="2"/>
          </rPr>
          <t>NOTA: Este pensum las dos sedes no presenta créditos por asignatura ni por semestres
	-JASBLEYDY VICTORIA QUINTERO MORA
En Cali se tienen 176 créditos, 9 más que en Bogotá</t>
        </r>
      </text>
    </comment>
    <comment ref="HL1" authorId="0" shapeId="0" xr:uid="{00000000-0006-0000-0000-000012000000}">
      <text>
        <r>
          <rPr>
            <sz val="10"/>
            <color rgb="FF000000"/>
            <rFont val="Arial"/>
            <family val="2"/>
          </rPr>
          <t>NOTA: Este pensum  no presenta créditos por asignatura ni por semestres
	-JASBLEYDY VICTORIA QUINTERO MORA</t>
        </r>
      </text>
    </comment>
    <comment ref="HO1" authorId="0" shapeId="0" xr:uid="{00000000-0006-0000-0000-000013000000}">
      <text>
        <r>
          <rPr>
            <sz val="10"/>
            <color rgb="FF000000"/>
            <rFont val="Arial"/>
            <family val="2"/>
          </rPr>
          <t>No presenta créditos por materia ni tampocopresenta por semestre
	-JASBLEYDY VICTORIA QUINTERO MORA</t>
        </r>
      </text>
    </comment>
    <comment ref="HU1" authorId="0" shapeId="0" xr:uid="{00000000-0006-0000-0000-000014000000}">
      <text>
        <r>
          <rPr>
            <sz val="10"/>
            <color rgb="FF000000"/>
            <rFont val="Arial"/>
            <family val="2"/>
          </rPr>
          <t>Este pensum esta renovado y se utiliza para el año 2022-1
	-JASBLEYDY VICTORIA QUINTERO MORA</t>
        </r>
      </text>
    </comment>
    <comment ref="HX1" authorId="0" shapeId="0" xr:uid="{00000000-0006-0000-0000-000015000000}">
      <text>
        <r>
          <rPr>
            <sz val="10"/>
            <color rgb="FF000000"/>
            <rFont val="Arial"/>
            <family val="2"/>
          </rPr>
          <t>Presenta créditos por semestre mas no por materia
	-JASBLEYDY VICTORIA QUINTERO MORA</t>
        </r>
      </text>
    </comment>
    <comment ref="IG1" authorId="0" shapeId="0" xr:uid="{00000000-0006-0000-0000-000016000000}">
      <text>
        <r>
          <rPr>
            <sz val="10"/>
            <color rgb="FF000000"/>
            <rFont val="Arial"/>
            <family val="2"/>
          </rPr>
          <t>Se puede evidenciar que la sede de Bogotá no presenta el programa de Psicología presencial ni a distancia, por otro lado en la sede de Antioquia Medellín presenta plan de estudio presencial pero no existe pensum a distancia en el programa de psicología.
	-JASBLEYDY VICTORIA QUINTERO MORA</t>
        </r>
      </text>
    </comment>
    <comment ref="IS1" authorId="0" shapeId="0" xr:uid="{00000000-0006-0000-0000-000017000000}">
      <text>
        <r>
          <rPr>
            <sz val="10"/>
            <color rgb="FF000000"/>
            <rFont val="Arial"/>
            <family val="2"/>
          </rPr>
          <t>Se puede evidenciar que el plan de estudio de la sede de Medellín presenta 140 créditos total pero se hace a sumatoria con sus respectivos créditos de cada materia y semestre y da un total de 127 créditos total
	-JASBLEYDY VICTORIA QUINTERO MORA</t>
        </r>
      </text>
    </comment>
    <comment ref="LA1" authorId="0" shapeId="0" xr:uid="{00000000-0006-0000-0000-000018000000}">
      <text>
        <r>
          <rPr>
            <sz val="10"/>
            <color rgb="FF000000"/>
            <rFont val="Arial"/>
            <family val="2"/>
          </rPr>
          <t>No presenta créditos por materia ni por semestres en ninguna de las tres sedes que presenta programa Psicología
	-JASBLEYDY VICTORIA QUINTERO MORA</t>
        </r>
      </text>
    </comment>
    <comment ref="LD1" authorId="0" shapeId="0" xr:uid="{00000000-0006-0000-0000-000019000000}">
      <text>
        <r>
          <rPr>
            <sz val="10"/>
            <color rgb="FF000000"/>
            <rFont val="Arial"/>
            <family val="2"/>
          </rPr>
          <t>No presenta numero de créditos pormateria ni por semestre
	-JASBLEYDY VICTORIA QUINTERO MORA</t>
        </r>
      </text>
    </comment>
    <comment ref="LS1" authorId="0" shapeId="0" xr:uid="{00000000-0006-0000-0000-00001A000000}">
      <text>
        <r>
          <rPr>
            <sz val="10"/>
            <color rgb="FF000000"/>
            <rFont val="Arial"/>
            <family val="2"/>
          </rPr>
          <t>Se puede evidenciar que la sede en Barrancabermeja presenta tres materias del programa de derecho como Introducción Derecho, Derecho Constitucional y Derecho Penal, por otro lado no presenta en ninguna sede créditos tanto por materia como por semestre
	-JASBLEYDY VICTORIA QUINTERO MORA</t>
        </r>
      </text>
    </comment>
    <comment ref="MB1" authorId="0" shapeId="0" xr:uid="{00000000-0006-0000-0000-00001B000000}">
      <text>
        <r>
          <rPr>
            <sz val="10"/>
            <color rgb="FF000000"/>
            <rFont val="Arial"/>
            <family val="2"/>
          </rPr>
          <t>No Presenta Créditos por materias ni por semestre
	-JASBLEYDY VICTORIA QUINTERO MORA</t>
        </r>
      </text>
    </comment>
    <comment ref="ME1" authorId="0" shapeId="0" xr:uid="{00000000-0006-0000-0000-00001C000000}">
      <text>
        <r>
          <rPr>
            <sz val="10"/>
            <color rgb="FF000000"/>
            <rFont val="Arial"/>
            <family val="2"/>
          </rPr>
          <t>Este Pensum presenta una materia relacionada con la Sexualidad llamada Equidad de Genero
	-JASBLEYDY VICTORIA QUINTERO MORA</t>
        </r>
      </text>
    </comment>
    <comment ref="MK1" authorId="0" shapeId="0" xr:uid="{00000000-0006-0000-0000-00001D000000}">
      <text>
        <r>
          <rPr>
            <sz val="10"/>
            <color rgb="FF000000"/>
            <rFont val="Arial"/>
            <family val="2"/>
          </rPr>
          <t>No presenta créditos ni por materia ni por Semestre
	-JASBLEYDY VICTORIA QUINTERO MORA</t>
        </r>
      </text>
    </comment>
    <comment ref="MN1" authorId="0" shapeId="0" xr:uid="{00000000-0006-0000-0000-00001E000000}">
      <text>
        <r>
          <rPr>
            <sz val="10"/>
            <color rgb="FF000000"/>
            <rFont val="Arial"/>
            <family val="2"/>
          </rPr>
          <t>No presenta créditos por materia ni por áreas
	-JASBLEYDY VICTORIA QUINTERO MORA</t>
        </r>
      </text>
    </comment>
    <comment ref="MW1" authorId="2" shapeId="0" xr:uid="{00000000-0006-0000-0000-00001F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No se encontró la distribución deasignaturas por semestre, ni su distribución de los 162 créditos declarados en su página web, 10 semestres. Sin embargo se observa una inconsistencia: declara en la misma página 162 créditos, pero más adelante en el ítem "Número de semestres plantea 159 créditos</t>
        </r>
      </text>
    </comment>
    <comment ref="MZ1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El plan de estudios está organizado por núcleos y Unidades pedagógicas (entre paréntesis), a continuación se describen de esa forma</t>
        </r>
      </text>
    </comment>
    <comment ref="NC1" authorId="2" shapeId="0" xr:uid="{00000000-0006-0000-0000-000021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Fue difícil encontrar la información, se hizo algo de minería y se logró conformar la información por semestres y créditos
https://www.emagister.com.co/psicologia-cursos-2762738.htm </t>
        </r>
      </text>
    </comment>
    <comment ref="MV20" authorId="2" shapeId="0" xr:uid="{00000000-0006-0000-0000-000022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En el pensum aparecen 15 créditos al parecer se han sumado mal los créditos de las asignaturas, antes de la electiva da 13 créditos y el subtotal plantea 14
</t>
        </r>
      </text>
    </comment>
    <comment ref="BP67" authorId="1" shapeId="0" xr:uid="{00000000-0006-0000-0000-00002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En el registro calificado aparecen 163 créditos pero cuando se hace el conteo de todas lasa signaturas queda en 172, puede ser que hayan algunas electivas u otras materias que sean opcionales</t>
        </r>
      </text>
    </comment>
    <comment ref="MV73" authorId="2" shapeId="0" xr:uid="{00000000-0006-0000-0000-000024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Nuevamente la sumatoria no coincide con los créditos. En este caso en el programa aparecen 12 créditos, pero la suma da 14</t>
        </r>
      </text>
    </comment>
    <comment ref="BY74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Declara en registro calificado 146</t>
        </r>
      </text>
    </comment>
    <comment ref="MU76" authorId="2" shapeId="0" xr:uid="{00000000-0006-0000-0000-000026000000}">
      <text>
        <r>
          <rPr>
            <b/>
            <sz val="9"/>
            <color indexed="81"/>
            <rFont val="Tahoma"/>
            <family val="2"/>
          </rPr>
          <t>Fernando German Gonzalez Gonzalez:</t>
        </r>
        <r>
          <rPr>
            <sz val="9"/>
            <color indexed="81"/>
            <rFont val="Tahoma"/>
            <family val="2"/>
          </rPr>
          <t xml:space="preserve">
La sumatoria de créditos declarados en el programa es de 160, pero la sumatoria da 159
</t>
        </r>
      </text>
    </comment>
  </commentList>
</comments>
</file>

<file path=xl/sharedStrings.xml><?xml version="1.0" encoding="utf-8"?>
<sst xmlns="http://schemas.openxmlformats.org/spreadsheetml/2006/main" count="8514" uniqueCount="4271">
  <si>
    <t>ASIGNATURAS &amp; SEMESTRES</t>
  </si>
  <si>
    <t>Número de Créditos por asignatura</t>
  </si>
  <si>
    <t># CREDITOS por semestre</t>
  </si>
  <si>
    <t>PRIMER SESMETRE</t>
  </si>
  <si>
    <t>Introducción a la Psicologíca</t>
  </si>
  <si>
    <t xml:space="preserve">Fundamentos de Psicologia </t>
  </si>
  <si>
    <t xml:space="preserve">Cátedra Universidad y Entorno </t>
  </si>
  <si>
    <t>Historia y
epistemología
de la psicología</t>
  </si>
  <si>
    <t xml:space="preserve">EXPRESION ORAL Y ESCRITA </t>
  </si>
  <si>
    <t xml:space="preserve">Historia y Epistemologia de la Psicología </t>
  </si>
  <si>
    <t>Fundamentos Filosoficos e Historicos de la  Psicología</t>
  </si>
  <si>
    <t>Epistemología e Historia de la Psicología</t>
  </si>
  <si>
    <t xml:space="preserve">Psicobiologia </t>
  </si>
  <si>
    <t>Neuroatonomía  Básica</t>
  </si>
  <si>
    <t xml:space="preserve">Biologia General </t>
  </si>
  <si>
    <t xml:space="preserve">Competencias Comunicativas </t>
  </si>
  <si>
    <t>Bases
biológicas del
Cto Hmno.</t>
  </si>
  <si>
    <t>CATEDRA UPECISTA</t>
  </si>
  <si>
    <t xml:space="preserve">Fundamentos de Psicobiología </t>
  </si>
  <si>
    <t>Fundamentos Biologicos para la Psicología</t>
  </si>
  <si>
    <t>Neuroanatomía</t>
  </si>
  <si>
    <t>Introducción a la Psicología</t>
  </si>
  <si>
    <t>Razonamiento Cuantitativo</t>
  </si>
  <si>
    <t>Problematicas  Social Colombiana</t>
  </si>
  <si>
    <t>Desarrollo
Histórico de la Psicología</t>
  </si>
  <si>
    <t>Fundamentos
SocioAntropológicos del
Cto.</t>
  </si>
  <si>
    <t>El oficio del Investigar</t>
  </si>
  <si>
    <t xml:space="preserve">Ciencias Sociales Basicas I Antropologica social y Cultural </t>
  </si>
  <si>
    <t>Contexto Social Contemporáneo</t>
  </si>
  <si>
    <t>Cátedra Faría</t>
  </si>
  <si>
    <t>Comprensión de Textos en Psicología</t>
  </si>
  <si>
    <t>Epistemlogia  de la Ciencia Sociales y Naturales</t>
  </si>
  <si>
    <t>Fundamentos de Investigación</t>
  </si>
  <si>
    <t xml:space="preserve">Razonamiento
lógico -
matemático </t>
  </si>
  <si>
    <t xml:space="preserve">FUNDAMENTOS HISTORICOS Y
EPISTEMOLOGIA PSICOLOGICA </t>
  </si>
  <si>
    <t>Fundamentos del Psicoanálisis</t>
  </si>
  <si>
    <t>Logico- Matematica</t>
  </si>
  <si>
    <t>Psicología de la Infancia y la Adolescencia</t>
  </si>
  <si>
    <t>Introducción a la Lógica</t>
  </si>
  <si>
    <t>Electiva Institucional I</t>
  </si>
  <si>
    <t xml:space="preserve">Electiva </t>
  </si>
  <si>
    <t>Psicobiología</t>
  </si>
  <si>
    <t>Filosofía de la
Ciencia</t>
  </si>
  <si>
    <t>HUMANIDADES I</t>
  </si>
  <si>
    <t>Inglés I</t>
  </si>
  <si>
    <t>Deporte Formativo</t>
  </si>
  <si>
    <t xml:space="preserve"> Fundamentos de Investigación Psicológica</t>
  </si>
  <si>
    <t>Atropología</t>
  </si>
  <si>
    <t>Preseminario</t>
  </si>
  <si>
    <t>SEGUNDO SEMESTRE</t>
  </si>
  <si>
    <t>Comunicación I</t>
  </si>
  <si>
    <t xml:space="preserve">INFORMATICA I </t>
  </si>
  <si>
    <t>Español I Sociales</t>
  </si>
  <si>
    <t>Cutura escrita  y Prediciplinar</t>
  </si>
  <si>
    <t>Sociología</t>
  </si>
  <si>
    <t xml:space="preserve">Estadisticas Social Fundamental </t>
  </si>
  <si>
    <t>Aprendizaje</t>
  </si>
  <si>
    <t>NTRODUCCION A LA PSICOLOGIA</t>
  </si>
  <si>
    <t>Neurofisiología</t>
  </si>
  <si>
    <t>Enfoques y Sistema Contemporáneos  de la Psicología</t>
  </si>
  <si>
    <t>Bases Bíologicas del Comportamiento Humano</t>
  </si>
  <si>
    <t>Estadística Descriptiva</t>
  </si>
  <si>
    <t>Teorías
Cognitivo Conductuales</t>
  </si>
  <si>
    <t xml:space="preserve"> PSICOBIOLOGIA </t>
  </si>
  <si>
    <t>Sesanción.Percepción,Atención,Memoria</t>
  </si>
  <si>
    <t>Fundamentos Filosficos e Historicos Psicologícos II</t>
  </si>
  <si>
    <t>Morfología</t>
  </si>
  <si>
    <t>Antropología Filosófica</t>
  </si>
  <si>
    <t xml:space="preserve">Continuación de PSC (Agrupación Contextualización Nacional) </t>
  </si>
  <si>
    <t>Ética y Política</t>
  </si>
  <si>
    <t xml:space="preserve">Bases Socioculturales del Comportamiento </t>
  </si>
  <si>
    <t xml:space="preserve">Procesos Psicologicos I Perceptiva Atención y Memoria </t>
  </si>
  <si>
    <t>Sensación, percepción y atención</t>
  </si>
  <si>
    <t>Etología</t>
  </si>
  <si>
    <t xml:space="preserve">Aprendizaje </t>
  </si>
  <si>
    <t xml:space="preserve">Epistemología de la Psicología </t>
  </si>
  <si>
    <t>Modelos Teóricos en Psicología</t>
  </si>
  <si>
    <t>Percepción y
Memoria</t>
  </si>
  <si>
    <t>INFORMATICA II</t>
  </si>
  <si>
    <t xml:space="preserve">Psicobiología </t>
  </si>
  <si>
    <t>Investigación Descriptiva: Metodología y Análisis de Datos</t>
  </si>
  <si>
    <t>Historia y Sistemas Contemporáneos</t>
  </si>
  <si>
    <t>Bases Socioculturales del Comportamiento Humano</t>
  </si>
  <si>
    <t>Estadística</t>
  </si>
  <si>
    <t xml:space="preserve">ACTIVIDAD CULTURAL </t>
  </si>
  <si>
    <t>Teorias de las Ciencias Sociales</t>
  </si>
  <si>
    <t>Fundamentos de Psicologia Social</t>
  </si>
  <si>
    <t>Modelos Teóricos y Metodológicos: Cognitivo Comportamental</t>
  </si>
  <si>
    <t>Procesos Psicológicos Basicos</t>
  </si>
  <si>
    <t>Sensación y Percepción</t>
  </si>
  <si>
    <t xml:space="preserve">TERCER SEMESTRE </t>
  </si>
  <si>
    <t>URMA</t>
  </si>
  <si>
    <t xml:space="preserve">ACTIVIDAD DEPORTIVA </t>
  </si>
  <si>
    <t>Estructuras  clínicas I</t>
  </si>
  <si>
    <t>Fundamento de de Psicología Clínica</t>
  </si>
  <si>
    <t xml:space="preserve">Antropología y Pensamiento Andino
</t>
  </si>
  <si>
    <t>Estadísticas Aplicadas a las Ciencias Sociales</t>
  </si>
  <si>
    <t>Fundamentos de la  Investigación</t>
  </si>
  <si>
    <t>Métodos Cuatitativos en Psicología</t>
  </si>
  <si>
    <t>Electiva Disciplinar I</t>
  </si>
  <si>
    <t>Comunicación
II</t>
  </si>
  <si>
    <t xml:space="preserve"> ELECTIVA I </t>
  </si>
  <si>
    <t>Inglés II</t>
  </si>
  <si>
    <t>Electiva Compementaria I</t>
  </si>
  <si>
    <t>Epistemología</t>
  </si>
  <si>
    <t>Métodos Cualitativos en Psicología</t>
  </si>
  <si>
    <t>Inferencia Estadística</t>
  </si>
  <si>
    <t>LENGUA EXTRANJERA-GRAMATICA</t>
  </si>
  <si>
    <t xml:space="preserve"> Modelos teóricos y Metodológicos: Psicoanálisis</t>
  </si>
  <si>
    <t xml:space="preserve">Habilidades Comunicativa </t>
  </si>
  <si>
    <t>Atencíon y Memoria</t>
  </si>
  <si>
    <t>Psicología del Desarrollo</t>
  </si>
  <si>
    <t>Psicología del Desarrollo I</t>
  </si>
  <si>
    <t>Teorías
psicodinámicas
y Humanistas</t>
  </si>
  <si>
    <t xml:space="preserve"> LOGICA MATEMATICA </t>
  </si>
  <si>
    <t>Pensamiento,Lenguaje,Inteligencia,Aprendizaje,Conciencia</t>
  </si>
  <si>
    <t>Procesos Psicologicos II Lenguaje y Pensamiento</t>
  </si>
  <si>
    <t>Memoria, Motivación y Emoción</t>
  </si>
  <si>
    <t>Conducta Anormal y Diferencial</t>
  </si>
  <si>
    <t>Continuación de EP (Aspectos Históricos y Epistemológicos de la Psicología)</t>
  </si>
  <si>
    <t>Sensación, Atención, Percepción y Memoria</t>
  </si>
  <si>
    <t>Psicofisiológica</t>
  </si>
  <si>
    <t>MORFOFISIOLOGIA</t>
  </si>
  <si>
    <t>Neuropsicología</t>
  </si>
  <si>
    <t>Psicología del Desarrollo I Infancia y Niñez</t>
  </si>
  <si>
    <t>Personalidad</t>
  </si>
  <si>
    <t>Psicofisiología</t>
  </si>
  <si>
    <t>Motivación y Emoción</t>
  </si>
  <si>
    <t>Procesos Básicos en Psicología Social</t>
  </si>
  <si>
    <t>Socio Humanística I</t>
  </si>
  <si>
    <t>Aprendizaje
motivación y
Emoción</t>
  </si>
  <si>
    <t xml:space="preserve">PROCESOS PSICOLOGICOS </t>
  </si>
  <si>
    <t>Teoría Evolutiva y Desarrollo Infantil</t>
  </si>
  <si>
    <t>Metodologías de la Investidación I : Cualitativa</t>
  </si>
  <si>
    <t>Psicología Social</t>
  </si>
  <si>
    <t>Psicología del Aprendizaje</t>
  </si>
  <si>
    <t>Psicología, Sociedad y Cultural</t>
  </si>
  <si>
    <t>CUARTO SEMESTRE</t>
  </si>
  <si>
    <t>Entrevista</t>
  </si>
  <si>
    <t>SEMILLERO DE INVESTIGACION</t>
  </si>
  <si>
    <t>Estructuras Clinicas II</t>
  </si>
  <si>
    <t xml:space="preserve">Estrategias de Análisis de Datos Cualitativos </t>
  </si>
  <si>
    <t>Investigación Experimental: Metodología y análisis de datos</t>
  </si>
  <si>
    <t>Emoción y Motivación</t>
  </si>
  <si>
    <t>Diseño y Técnicas de Análisis Cuantitativas</t>
  </si>
  <si>
    <t>Psicología Diferencial</t>
  </si>
  <si>
    <t>Métodos Empírico-Analíticos</t>
  </si>
  <si>
    <t>Estrategias de
Análisis de
datos
cualitativos</t>
  </si>
  <si>
    <t>Constitución Políca de Colombia</t>
  </si>
  <si>
    <t>Medición Psicolólogica</t>
  </si>
  <si>
    <t>Electiva del Programa I</t>
  </si>
  <si>
    <t>Agrupación Procesos Psicológicos</t>
  </si>
  <si>
    <t>Pensamiento y Lenguaje</t>
  </si>
  <si>
    <t>Cultura y
deporte</t>
  </si>
  <si>
    <t xml:space="preserve"> CICLO VITAL I </t>
  </si>
  <si>
    <t>Inglés III</t>
  </si>
  <si>
    <t>Psicología de los Grupos</t>
  </si>
  <si>
    <t>Teoría y Método de Investigación en Ciencias Sociales</t>
  </si>
  <si>
    <t>Continuación PD (Agrupación Desarrollo Psicológico)</t>
  </si>
  <si>
    <t>Psicología del Desarrollo II</t>
  </si>
  <si>
    <t>ENFOQUE PSICOLOGICO PSICOANALISTA</t>
  </si>
  <si>
    <t xml:space="preserve"> Psicología de Aprendizaje</t>
  </si>
  <si>
    <t>Fundamentos, Enfoques y Diseños de Investigación Cualitativa.</t>
  </si>
  <si>
    <t>Educación Ambiental</t>
  </si>
  <si>
    <t>Fundamentos de Psicología Social</t>
  </si>
  <si>
    <t>Agrupación Métodos e Investigación</t>
  </si>
  <si>
    <t>Psicometría</t>
  </si>
  <si>
    <t>Paradigma de la
complejidad en
psicología</t>
  </si>
  <si>
    <t>ESTADISTICA I</t>
  </si>
  <si>
    <t xml:space="preserve"> Emoción y Motivación</t>
  </si>
  <si>
    <t xml:space="preserve">Psicología del Desarrollo II:  Adolecencia y Senec </t>
  </si>
  <si>
    <t xml:space="preserve"> Psicología del Aprendizaje</t>
  </si>
  <si>
    <t>Continuación Agrupación Individuo y Sociedad</t>
  </si>
  <si>
    <t>Socio Humanística II</t>
  </si>
  <si>
    <t>Lenguaje y
Pensamiento</t>
  </si>
  <si>
    <t xml:space="preserve"> FORMACION HUMANA
AUTOCONOCIMIENTO </t>
  </si>
  <si>
    <t xml:space="preserve">Psicolinguística </t>
  </si>
  <si>
    <t>Metodologías de la Investigación II : Cuantitativas</t>
  </si>
  <si>
    <t>Psicopatogía I. Modelos Teóricos</t>
  </si>
  <si>
    <t xml:space="preserve"> Psicología de la Anormalidad</t>
  </si>
  <si>
    <t>QUINTO SEMESTRE</t>
  </si>
  <si>
    <t>Desarrollo de la
infancia y la
adolescencia</t>
  </si>
  <si>
    <t xml:space="preserve">LENGUA EXTRANJERA-ESCRITURA </t>
  </si>
  <si>
    <t xml:space="preserve">Psicopatología </t>
  </si>
  <si>
    <t>Estadisticas</t>
  </si>
  <si>
    <t>Modelos Teóricos y Metodológicos: Fenomenología</t>
  </si>
  <si>
    <t xml:space="preserve">Analisis Experimental del Comportamiento </t>
  </si>
  <si>
    <t>Psicología Desarrollo: Infancia y Adolescencia</t>
  </si>
  <si>
    <t>Psicología de lo Anormal</t>
  </si>
  <si>
    <t>Métodos Comprensivos y Participativos</t>
  </si>
  <si>
    <t>METODOLOGIA DE LA INVESTIGACION I</t>
  </si>
  <si>
    <t>Concepto  de clínica Psicoanalítica</t>
  </si>
  <si>
    <t>Electiva Complementaria II</t>
  </si>
  <si>
    <t>Introducción a la Psicología del Desarrollo</t>
  </si>
  <si>
    <t>Trastornos Específicos del Compotamiento</t>
  </si>
  <si>
    <t>Evaluación Psicológica</t>
  </si>
  <si>
    <t xml:space="preserve">Pruebas
Psicológicas </t>
  </si>
  <si>
    <t xml:space="preserve"> PROSOCIALIDAD </t>
  </si>
  <si>
    <t xml:space="preserve"> Pensamiento y lenguaje</t>
  </si>
  <si>
    <t>Procesos Cognoscitivos</t>
  </si>
  <si>
    <t xml:space="preserve"> Diseños y Técnicas de Análisis Cualitativo</t>
  </si>
  <si>
    <t>Constitución y
democracia</t>
  </si>
  <si>
    <t xml:space="preserve">PSICOPATOLOGIA </t>
  </si>
  <si>
    <t>Inglés IV</t>
  </si>
  <si>
    <t>Seminario de Epistemología de Psicología</t>
  </si>
  <si>
    <t>Psicopatología II Diagnóstico</t>
  </si>
  <si>
    <t>Modelos Téoricos de La Psicología</t>
  </si>
  <si>
    <t>Electiva</t>
  </si>
  <si>
    <t>Personalidad y Diferencias Individuales</t>
  </si>
  <si>
    <t>Diseño de Instrumento Medicíon Psicología</t>
  </si>
  <si>
    <t>Métodos de trabajo de campo y Análisis de Datos Cualitativos</t>
  </si>
  <si>
    <t>Problemas Fundamentales de la Psicología Social</t>
  </si>
  <si>
    <t>Comprensión y Redacción de 
Textos Psicológicos</t>
  </si>
  <si>
    <t>CICLO VITAL II</t>
  </si>
  <si>
    <t xml:space="preserve">Epistemología Psicología y Problemas Actuales </t>
  </si>
  <si>
    <t>Evaluación Psicológica Cuantitativa</t>
  </si>
  <si>
    <t>Psicología del Desarrollo: Adultez y vejez</t>
  </si>
  <si>
    <t>SEXTO SEMESTRE</t>
  </si>
  <si>
    <t>Desarrollo de
la adultez y
senectud</t>
  </si>
  <si>
    <t>ENF. PSICOLOGICO
COGNITIVO-CONDUCTUAL</t>
  </si>
  <si>
    <t>Escuelas Psicologícas</t>
  </si>
  <si>
    <t>Electiva ProfecionaIes II</t>
  </si>
  <si>
    <t>Habilidadades Profesionales I</t>
  </si>
  <si>
    <t>Electiva Interdisciplinar I</t>
  </si>
  <si>
    <t>Psicología Clínica y de
la salud</t>
  </si>
  <si>
    <t xml:space="preserve">ESTADISTICA II </t>
  </si>
  <si>
    <t xml:space="preserve">Fundamentos de Clínica </t>
  </si>
  <si>
    <t>Medición y Evaluación</t>
  </si>
  <si>
    <t>Inglés Independiente</t>
  </si>
  <si>
    <t xml:space="preserve">Electiva Disciplinar II </t>
  </si>
  <si>
    <t>LENGUA EXTRANJERA-ESCRITURA</t>
  </si>
  <si>
    <t>Diseño de Investigación</t>
  </si>
  <si>
    <t>Psicología Educativa I</t>
  </si>
  <si>
    <t>Evaluación Cognitivo Comportamental</t>
  </si>
  <si>
    <t xml:space="preserve">Psicopatología y Psiquiatria </t>
  </si>
  <si>
    <t>Electiva del Programa II</t>
  </si>
  <si>
    <t>Psicopatología</t>
  </si>
  <si>
    <t>Metodología de
la investigación I</t>
  </si>
  <si>
    <t>Curso Electivos de Profundización</t>
  </si>
  <si>
    <t>Psicología Social I</t>
  </si>
  <si>
    <t>Evaluación y Diagnóstico con Orientación Analítica</t>
  </si>
  <si>
    <t>Entrevista Psicologíca</t>
  </si>
  <si>
    <t>Ética General</t>
  </si>
  <si>
    <t>Psicología Profesional</t>
  </si>
  <si>
    <t>Psicofisiologíal</t>
  </si>
  <si>
    <t>Catedra de la
Paz</t>
  </si>
  <si>
    <t xml:space="preserve">PROSOCIALIDAD </t>
  </si>
  <si>
    <t>Inglés V</t>
  </si>
  <si>
    <t>Psiclogía Organizacional I</t>
  </si>
  <si>
    <t>Terapia Centrada en la Persona</t>
  </si>
  <si>
    <t>Psicología del Desarrollo Infantil</t>
  </si>
  <si>
    <t xml:space="preserve"> PSICOPATOLOGIA</t>
  </si>
  <si>
    <t>Ética del Ejercicio Profecional</t>
  </si>
  <si>
    <t>Psicología de la Salud I</t>
  </si>
  <si>
    <t>Pruebas Psicológicas</t>
  </si>
  <si>
    <t>Dentología de la Psicología</t>
  </si>
  <si>
    <t>SÉPTIMO SEMESTRE</t>
  </si>
  <si>
    <t>Problemas Actuales del
Individuo en
la Sociedad</t>
  </si>
  <si>
    <t>Electiva ProfecionaIes III</t>
  </si>
  <si>
    <t>Psicología de las Organizaciones I</t>
  </si>
  <si>
    <t>Evalución Psicológica Cualitativa</t>
  </si>
  <si>
    <t>Bioética</t>
  </si>
  <si>
    <t>ELECTIVA II</t>
  </si>
  <si>
    <t xml:space="preserve">Escuelas Psicologícas Específicas </t>
  </si>
  <si>
    <t>Electiva Profecionales IV</t>
  </si>
  <si>
    <t>Psicología Comunitaria I</t>
  </si>
  <si>
    <t>Habilidades Profesionales II</t>
  </si>
  <si>
    <t>Agrupación Psicología Profesional</t>
  </si>
  <si>
    <t>Electiva Interdisciplinar II</t>
  </si>
  <si>
    <t>Psicología
Educativa</t>
  </si>
  <si>
    <t>ENFOQUE PSICOLOGICO HUMANISTA</t>
  </si>
  <si>
    <t xml:space="preserve"> Psicometría</t>
  </si>
  <si>
    <t>Psicología Clínica y de la Salud</t>
  </si>
  <si>
    <t>Campos Aplicados en Psicología</t>
  </si>
  <si>
    <t>Psicología Jurídica</t>
  </si>
  <si>
    <t xml:space="preserve"> LENGUA EXTRANJERA CONVERSACION </t>
  </si>
  <si>
    <t>Psicología Educativa II</t>
  </si>
  <si>
    <t>Psicología Jurídica I</t>
  </si>
  <si>
    <t>Psicología de la Personalidad</t>
  </si>
  <si>
    <t>Inglés Independiente Avanzado</t>
  </si>
  <si>
    <t>Psicología Comunitaria</t>
  </si>
  <si>
    <t>Metodología
de la
investigación
II</t>
  </si>
  <si>
    <t>METODOLOGIA DE LA INVESTIGACION II</t>
  </si>
  <si>
    <t>Curso Electivos de Profundización II</t>
  </si>
  <si>
    <t>Psicología Social II</t>
  </si>
  <si>
    <t>Electiva interdisciplinaria I</t>
  </si>
  <si>
    <t>Análisis Comportamental Aplicado</t>
  </si>
  <si>
    <t>Electiva  del Programa III</t>
  </si>
  <si>
    <t>Psicopatología II</t>
  </si>
  <si>
    <t>PSICOLOGIA EDUCATIVA</t>
  </si>
  <si>
    <t>Psicología Organizacional II</t>
  </si>
  <si>
    <t>Psicología del Desarrollo Adolecente</t>
  </si>
  <si>
    <t>OCTAVO SEMESTRE</t>
  </si>
  <si>
    <t xml:space="preserve">PSICOLOGIA SOCIAL COMUNITARIA </t>
  </si>
  <si>
    <t>Interverción Clínica</t>
  </si>
  <si>
    <t>Ética Profesional del Psicólogo</t>
  </si>
  <si>
    <t>Psicología Educativa</t>
  </si>
  <si>
    <t>Prácticas de Formación Profesional I</t>
  </si>
  <si>
    <t>Psicología Clínica</t>
  </si>
  <si>
    <t>Valoración y
Diagnóstico
Psicológico</t>
  </si>
  <si>
    <t>PSICOMETRIA</t>
  </si>
  <si>
    <t>Pruebas Proyetivas</t>
  </si>
  <si>
    <t>Sem. Trabajo de Grado I</t>
  </si>
  <si>
    <t>Terapias Comportamentales</t>
  </si>
  <si>
    <t>Psicología Social y Comunitaria</t>
  </si>
  <si>
    <t>Seminarios Práctica I</t>
  </si>
  <si>
    <t>Psicología de la Salud</t>
  </si>
  <si>
    <t>Psicología y
salud</t>
  </si>
  <si>
    <t>Pruebas Objetivas</t>
  </si>
  <si>
    <t>Práctica de fundamentación profesional I</t>
  </si>
  <si>
    <t>Terapia Gestalt</t>
  </si>
  <si>
    <t>Trabajo de Grado I</t>
  </si>
  <si>
    <t>Problemas
psicosociales
colombianos</t>
  </si>
  <si>
    <t xml:space="preserve">ELECTIVA III </t>
  </si>
  <si>
    <t>Ética Profecional</t>
  </si>
  <si>
    <t>Terapia Freudiana</t>
  </si>
  <si>
    <t>Profundización en Psicología Clinica</t>
  </si>
  <si>
    <t>Electiva Institucional II</t>
  </si>
  <si>
    <t>Psicología Organizacional</t>
  </si>
  <si>
    <t xml:space="preserve">Neuropedagogía </t>
  </si>
  <si>
    <t xml:space="preserve">ENTREVISTA PSICOLOGICA  </t>
  </si>
  <si>
    <t>Seminario de Campos Ocupacionales</t>
  </si>
  <si>
    <t>Psicología Educativa III</t>
  </si>
  <si>
    <t>Psicología de la Salud II</t>
  </si>
  <si>
    <t>Cultura Católica</t>
  </si>
  <si>
    <t>NOVENO SEMESTRE</t>
  </si>
  <si>
    <t>Seminario
de trabajo
de Grado I</t>
  </si>
  <si>
    <t xml:space="preserve"> EVALUACION E INTERVENCION
PSICOSOCIAL </t>
  </si>
  <si>
    <t>Psicología Social III</t>
  </si>
  <si>
    <t>Psicología Jurídica II</t>
  </si>
  <si>
    <t>Psicología del Desarrollo  Adulto y Adulto Mayor</t>
  </si>
  <si>
    <t>Electiva de Profundización</t>
  </si>
  <si>
    <t xml:space="preserve">PSICOLOGIA CLINICA Y DE LA SALUD </t>
  </si>
  <si>
    <t>Formalización De Proyectos</t>
  </si>
  <si>
    <t>Psicología Organizacional III</t>
  </si>
  <si>
    <t>Psicología Comunitaria II</t>
  </si>
  <si>
    <t xml:space="preserve">Psicología Organizacional </t>
  </si>
  <si>
    <t>Prácticas de Formación Profesional II</t>
  </si>
  <si>
    <t>Práctica I</t>
  </si>
  <si>
    <t>Electiva Disciplinar III</t>
  </si>
  <si>
    <t>PSICOLOGIA DEL CONSUMIDOR</t>
  </si>
  <si>
    <t>Curso Electivos de Profundización III</t>
  </si>
  <si>
    <t>Evaluación y Diagnóstico  Psicológico</t>
  </si>
  <si>
    <t>Seminarios Práctica II</t>
  </si>
  <si>
    <t>Electiva Interdisciplinar III</t>
  </si>
  <si>
    <t>Práctica
Profesional I</t>
  </si>
  <si>
    <t>TEORIAS DE LA PERSONALIDAD</t>
  </si>
  <si>
    <t>Prácticas I</t>
  </si>
  <si>
    <t>Sem .Trabajo de Grado II</t>
  </si>
  <si>
    <t xml:space="preserve"> Psicología de las Organizaciones II</t>
  </si>
  <si>
    <t>Electiva Social Humanistica I</t>
  </si>
  <si>
    <t>Trabajo de Grado II</t>
  </si>
  <si>
    <t>Intervención Psicológica</t>
  </si>
  <si>
    <t>Seminario
Profesional I</t>
  </si>
  <si>
    <t>Campos Ocupacional Específicos</t>
  </si>
  <si>
    <t>Práctica de fundamentación profesional II</t>
  </si>
  <si>
    <t>Electiva interdisciplinaria II</t>
  </si>
  <si>
    <t>Electiva Institucional III</t>
  </si>
  <si>
    <t>DECIMO SEMESTRE</t>
  </si>
  <si>
    <t>ELECTIVA IV</t>
  </si>
  <si>
    <t>Psicología del Arte</t>
  </si>
  <si>
    <t xml:space="preserve">Filosofía Arte </t>
  </si>
  <si>
    <t>Práctica II</t>
  </si>
  <si>
    <t>Práctica Residencial</t>
  </si>
  <si>
    <t>Seminario
de trabajo
de Grado</t>
  </si>
  <si>
    <t xml:space="preserve">EVALUACION PSICOLOGICA </t>
  </si>
  <si>
    <t>Terapias Cognitivas Comportamentales</t>
  </si>
  <si>
    <t>Psicología Deportiva</t>
  </si>
  <si>
    <t>TOTAL DE CRÉDITOS:</t>
  </si>
  <si>
    <t>Trabajo de Grado</t>
  </si>
  <si>
    <t xml:space="preserve"> PSICOLOGIA ORGANIZACIONAL </t>
  </si>
  <si>
    <t>Curso Electivos de Profundización IV</t>
  </si>
  <si>
    <t>Práctica Profecional Supervisada I</t>
  </si>
  <si>
    <t xml:space="preserve"> Terapias Holistas</t>
  </si>
  <si>
    <t>Electiva Social Humanistica II</t>
  </si>
  <si>
    <t xml:space="preserve"> PSICOLOGIA POLITICO-LEGAL </t>
  </si>
  <si>
    <t>Prácticas II</t>
  </si>
  <si>
    <t xml:space="preserve"> Pre-práctica y Anteproyecto</t>
  </si>
  <si>
    <t>Diseño de Intervención Psicológica</t>
  </si>
  <si>
    <t>Práctica
Profesional
II</t>
  </si>
  <si>
    <t xml:space="preserve">PSICOLOGIA TRANSCULTURAL </t>
  </si>
  <si>
    <t>Actividad. Academica Complementarias Investigación</t>
  </si>
  <si>
    <t>Terapias Postfreudianas</t>
  </si>
  <si>
    <t>Valoración Psicológica</t>
  </si>
  <si>
    <t>Seminario
Profesional II</t>
  </si>
  <si>
    <t>Formación Cuidadana</t>
  </si>
  <si>
    <t xml:space="preserve"> Psicología de la salud III</t>
  </si>
  <si>
    <t>Psicoética</t>
  </si>
  <si>
    <t>Ética del
ejercicio
profesiona</t>
  </si>
  <si>
    <t>BIOETICA Y DENTOLOGIA</t>
  </si>
  <si>
    <t>Scio HumanÍstica III</t>
  </si>
  <si>
    <t>Práctica Profecional Supervisada II</t>
  </si>
  <si>
    <t xml:space="preserve"> Psicología Jurídica III</t>
  </si>
  <si>
    <t>Formación Investigativa</t>
  </si>
  <si>
    <t xml:space="preserve">Trabajo de
Grado I </t>
  </si>
  <si>
    <t xml:space="preserve">ELECTIVA V </t>
  </si>
  <si>
    <t xml:space="preserve"> Psicología Comunitaria III</t>
  </si>
  <si>
    <t xml:space="preserve">SEMINARIO DE FAMILIA </t>
  </si>
  <si>
    <t xml:space="preserve"> Psicología Educativa III</t>
  </si>
  <si>
    <t>Practica Formativa I</t>
  </si>
  <si>
    <t xml:space="preserve">SEMINARIO DE PSICOLOGIA EDUCATIVA </t>
  </si>
  <si>
    <t xml:space="preserve">Curso Electivos de Profundización V </t>
  </si>
  <si>
    <t xml:space="preserve"> Psicología de las Organizaciones III</t>
  </si>
  <si>
    <t>Seminario Trabajo de Grado</t>
  </si>
  <si>
    <t>Práctica
Profesiona
Ps Social III</t>
  </si>
  <si>
    <t xml:space="preserve">SEMINARIO DE PSICOLOGIA
ORGANIZACIONAL </t>
  </si>
  <si>
    <t>Prácticas III</t>
  </si>
  <si>
    <t>Electiva Interdisciplinaria III</t>
  </si>
  <si>
    <t>Seminario
Profesional III</t>
  </si>
  <si>
    <t xml:space="preserve">TECNICAS DE INTERVENCION I </t>
  </si>
  <si>
    <t>Scio HumanÍstica IV</t>
  </si>
  <si>
    <t>Practica Formativa II</t>
  </si>
  <si>
    <t>Trabajo de
Grado II</t>
  </si>
  <si>
    <t>Práctica Profesional I</t>
  </si>
  <si>
    <t xml:space="preserve">Trabajo de Grado </t>
  </si>
  <si>
    <t xml:space="preserve">PRACTICA INVESTIGATIVA I </t>
  </si>
  <si>
    <t>Práctica Clinica I</t>
  </si>
  <si>
    <t>PRACTICAS PROFESIONALES I</t>
  </si>
  <si>
    <t xml:space="preserve">SEMINARIO DE PSICOLOGIA CLINICA </t>
  </si>
  <si>
    <t>Práctica Profesional II</t>
  </si>
  <si>
    <t xml:space="preserve">TECNICAS DE LA INTERVENCION II </t>
  </si>
  <si>
    <t>Práctica Clinica II</t>
  </si>
  <si>
    <t>PRACTICA INVESTIGATIVA II</t>
  </si>
  <si>
    <t xml:space="preserve">PRACTICAS PROFESIONALES II </t>
  </si>
  <si>
    <t>SEMINARIO DE VIOLENCIA SOCIAL</t>
  </si>
  <si>
    <t xml:space="preserve">SEMINARIO EN PSICOLOGIA SOCIAL
COMUNITARIA </t>
  </si>
  <si>
    <t>BIOLOGIA</t>
  </si>
  <si>
    <t>MATEMATICA I</t>
  </si>
  <si>
    <t xml:space="preserve">Biología y Desarrollo-TP </t>
  </si>
  <si>
    <t>Psicología General</t>
  </si>
  <si>
    <t>Seminario Central I</t>
  </si>
  <si>
    <t xml:space="preserve">Humanismo, Cultura y Valores </t>
  </si>
  <si>
    <t>Introducción a la Psicologìa</t>
  </si>
  <si>
    <t xml:space="preserve">FUNDAMENTOS
FILOSÓFICOS DE LA
PSICOLOGÍA I </t>
  </si>
  <si>
    <t>INTRODUCCION A LA PSICOLOGIA</t>
  </si>
  <si>
    <t>ÉTICA E IDENTIDAD INSTITUCIONAL</t>
  </si>
  <si>
    <t>Antropología Social</t>
  </si>
  <si>
    <t>Historia de la Psicología</t>
  </si>
  <si>
    <t xml:space="preserve">Comprensión y Producción Textual </t>
  </si>
  <si>
    <t>Estadistica Descriptiva</t>
  </si>
  <si>
    <t>Literatura</t>
  </si>
  <si>
    <t>Semiología I</t>
  </si>
  <si>
    <t>Fundamentos Filosoficos de la Psicología I</t>
  </si>
  <si>
    <t>INTRODUCCIÓN E HISTORIA DE LA PSICOLOGÍA</t>
  </si>
  <si>
    <t>PROCESOS LECTORES Y ESCRITURALES</t>
  </si>
  <si>
    <t>HABILIDADES LECTO ESCRITORAS</t>
  </si>
  <si>
    <t>Historia y fundamentos de la psicología</t>
  </si>
  <si>
    <t>Epistemología de la Psicología</t>
  </si>
  <si>
    <t xml:space="preserve">Historia de Colombia </t>
  </si>
  <si>
    <t>Fundamentos de Investigación en Psicología</t>
  </si>
  <si>
    <t>Civilizaciones,culturas y saberes I</t>
  </si>
  <si>
    <t>Saber Social</t>
  </si>
  <si>
    <t>Fundamentos Filosóficos de la Psicología I</t>
  </si>
  <si>
    <t>SEMIOLOGÍA</t>
  </si>
  <si>
    <t>PSICOLOGIA GENERAL</t>
  </si>
  <si>
    <t>INGLÉS I</t>
  </si>
  <si>
    <t>Percepción y Atención</t>
  </si>
  <si>
    <t xml:space="preserve"> Matemáticas para las Ciencias Sociales</t>
  </si>
  <si>
    <t xml:space="preserve">Historia Epistemológica de La Psicología </t>
  </si>
  <si>
    <t>Filosofía Institucional</t>
  </si>
  <si>
    <t>Estructuras y Raices Griegas y Latinas</t>
  </si>
  <si>
    <t xml:space="preserve">Psicología General </t>
  </si>
  <si>
    <t>Bioevolución I</t>
  </si>
  <si>
    <t>PROCESOS PSICOBIOLÓGICOS I</t>
  </si>
  <si>
    <t>RAZONAMIENTO Y REPRESENTACION MATEMATICA</t>
  </si>
  <si>
    <t>HISTORIA DE LA
PSICOLOGÍCA</t>
  </si>
  <si>
    <t>Competencias comunicativas</t>
  </si>
  <si>
    <t>Neurociencias I</t>
  </si>
  <si>
    <t xml:space="preserve">Inglés I </t>
  </si>
  <si>
    <t>Cátedra Henri Didón</t>
  </si>
  <si>
    <t>Instituciones Politicas  I</t>
  </si>
  <si>
    <t>Bases psicobiológicas del comp. I</t>
  </si>
  <si>
    <t>Evaluación Psicológica I</t>
  </si>
  <si>
    <t>COMPRENSIÓN LECTORA</t>
  </si>
  <si>
    <t>SALUD Y DESARROLLO HUMANO</t>
  </si>
  <si>
    <t>BIOLOGÍA</t>
  </si>
  <si>
    <t>Desarrollo Personal</t>
  </si>
  <si>
    <t xml:space="preserve">Humanidades I
</t>
  </si>
  <si>
    <t xml:space="preserve">Pensamiento Lógico </t>
  </si>
  <si>
    <t>Electiva I</t>
  </si>
  <si>
    <t>Seminario Psicología y salud menta</t>
  </si>
  <si>
    <t>Humanismo, Cultura y Valores</t>
  </si>
  <si>
    <t>Subjetividad, Instituciones y Socialización</t>
  </si>
  <si>
    <t>CRISTOLOGÍA BÁSICA</t>
  </si>
  <si>
    <t>SOCIOANTROPOLOGIA</t>
  </si>
  <si>
    <t>INTRODUCCIÓN A LA PSICOLOGÍA</t>
  </si>
  <si>
    <t>Constitución Política y Democracia Colombiana</t>
  </si>
  <si>
    <t xml:space="preserve">Procesos Cognitivos Básicos I – TP </t>
  </si>
  <si>
    <t xml:space="preserve">Comunicación y Vida Universitaria </t>
  </si>
  <si>
    <t>Seminario Disciplinar: los origenes y la historia  de la psicología</t>
  </si>
  <si>
    <t>Lengua y Cultura</t>
  </si>
  <si>
    <t>HUMANISMO Y CULTURA CIUDADANA</t>
  </si>
  <si>
    <t>VIDA UNIVERSITARIA</t>
  </si>
  <si>
    <t>ELECTIVA DE FORMACIÓN GENERAL INTEGRAL</t>
  </si>
  <si>
    <t>psicofisiología</t>
  </si>
  <si>
    <t>Fundamentos Biológicos de comportamiento I</t>
  </si>
  <si>
    <t>Cristología</t>
  </si>
  <si>
    <t>Fundamentos Filosoficos de la Psicología II</t>
  </si>
  <si>
    <t>Socio economía</t>
  </si>
  <si>
    <t>Procesos Psicológicos I</t>
  </si>
  <si>
    <t>Construcción del Conocimiento</t>
  </si>
  <si>
    <t>Sujeto y Sociedad</t>
  </si>
  <si>
    <t>Bioevolución II</t>
  </si>
  <si>
    <t>FUNDAMENTOS FILOSÓFICOS DE LA PSICOLOGÍA II</t>
  </si>
  <si>
    <t>BASES FILOGENETICAS, MORFOFISIOLOGIA</t>
  </si>
  <si>
    <t xml:space="preserve">ESTADISTICA
DESCRIPTIVA Y
CORRELACIONA
</t>
  </si>
  <si>
    <t>Tendencias y pensadores Cognitivos y conductuales</t>
  </si>
  <si>
    <t>Antropología</t>
  </si>
  <si>
    <t>Enfoques en Psicología I</t>
  </si>
  <si>
    <t>Seminario Central II</t>
  </si>
  <si>
    <t>Economía</t>
  </si>
  <si>
    <t>Semiología II</t>
  </si>
  <si>
    <t>Procesos Psicologícos I</t>
  </si>
  <si>
    <t>OPTATIVA I</t>
  </si>
  <si>
    <t>ESTADISTICA</t>
  </si>
  <si>
    <t>FUNDAMENTOS A LA INVESTIGACIÓN</t>
  </si>
  <si>
    <t>Psicología de la Infancia y Adolescencia</t>
  </si>
  <si>
    <t>Investigación en Psicología I</t>
  </si>
  <si>
    <t>Estadística Descriptiva y Correlacional</t>
  </si>
  <si>
    <t>Sensopercepción</t>
  </si>
  <si>
    <t>Civilizaciones,culturas y saberes II</t>
  </si>
  <si>
    <t>Procesos Psicológicos</t>
  </si>
  <si>
    <t>Fundamentos Filosóficos de la Psicología II</t>
  </si>
  <si>
    <t>PROCESOS PSICOBIOLÓGICOS II</t>
  </si>
  <si>
    <t>EXPRESION ORAL Y ARGUMENTACION</t>
  </si>
  <si>
    <t xml:space="preserve">INTRODUCCIÓN A LA
PSICOLOGÍA SOCIAL
</t>
  </si>
  <si>
    <t>Memoria y Aprendizaje</t>
  </si>
  <si>
    <t>Neurociencias II</t>
  </si>
  <si>
    <t>Neurociencias</t>
  </si>
  <si>
    <t>Lógica Formal y Lógico  Matematicas</t>
  </si>
  <si>
    <t>Bases psicobiológicas del comp. II</t>
  </si>
  <si>
    <t>Proyectos Institucionales I</t>
  </si>
  <si>
    <t>METODOLOGÍA I</t>
  </si>
  <si>
    <t>FORMACION HUMANISTICA Y CIUDADANA</t>
  </si>
  <si>
    <t xml:space="preserve">INGLÉS II
</t>
  </si>
  <si>
    <t>Epistemología de las Ciencias Sociales</t>
  </si>
  <si>
    <t>Estadística I</t>
  </si>
  <si>
    <t>Problemas Globales</t>
  </si>
  <si>
    <t>Entrevista I</t>
  </si>
  <si>
    <t>Técnicas de Investigación I</t>
  </si>
  <si>
    <t>Grupo formativo I</t>
  </si>
  <si>
    <t>Evaluación Psicológica II</t>
  </si>
  <si>
    <t>Evaluación Psicologica I</t>
  </si>
  <si>
    <t>TALLER DE INVESTIGACIÓN I</t>
  </si>
  <si>
    <t>HISTORIA CRITICA DE LA PSICOLOGIA</t>
  </si>
  <si>
    <t>APRENDIZAJE I</t>
  </si>
  <si>
    <t>English 1</t>
  </si>
  <si>
    <t>Procesos Cognitivos Básicos II-TP</t>
  </si>
  <si>
    <t xml:space="preserve">Antropología </t>
  </si>
  <si>
    <t>Contextos y Coyunturas I</t>
  </si>
  <si>
    <t>Taller de Investigación I</t>
  </si>
  <si>
    <t>LENGUA Y CULTURA</t>
  </si>
  <si>
    <t>SALUD INTEGRAL I: PERSONA, FAMILIA Y COMUNIDAD</t>
  </si>
  <si>
    <t>Sistema Nervioso Humano</t>
  </si>
  <si>
    <t xml:space="preserve">Fundamentos Biológicos del comportamiento II </t>
  </si>
  <si>
    <t>Ética Genera</t>
  </si>
  <si>
    <t>Cristología Básica</t>
  </si>
  <si>
    <t>ÉTICA GENERAL</t>
  </si>
  <si>
    <t>TEORIA Y FILOSOFIA DEL CONOCIMIENTO</t>
  </si>
  <si>
    <t>PROCESOS BASICOS I</t>
  </si>
  <si>
    <t>Contexto Sociocultural Colombiano</t>
  </si>
  <si>
    <t>Procesos Psicológicos II</t>
  </si>
  <si>
    <t xml:space="preserve">Formación Complementaria I </t>
  </si>
  <si>
    <t>Problemas Fundamentales de la  Psicología  Individual</t>
  </si>
  <si>
    <t>Política</t>
  </si>
  <si>
    <t>Electiva CBFH</t>
  </si>
  <si>
    <t>Tendencias y pensadores Psicoanalíticos</t>
  </si>
  <si>
    <t>tos Psicología del Desarrollo I</t>
  </si>
  <si>
    <t>Desarrollo Psicológico Infancia</t>
  </si>
  <si>
    <t>ESCUELAS I</t>
  </si>
  <si>
    <t>ANALISIS DE DATOS PSICOLOGICOS</t>
  </si>
  <si>
    <t xml:space="preserve">ESTADISTICA
INFERENCIAL
</t>
  </si>
  <si>
    <t>Investigación en Psicología II</t>
  </si>
  <si>
    <t>Enfoques en Psicología II</t>
  </si>
  <si>
    <t>Seminario Central III</t>
  </si>
  <si>
    <t>Psicología del ciclo de vida</t>
  </si>
  <si>
    <t>Optativa I</t>
  </si>
  <si>
    <t>Bioevolución III</t>
  </si>
  <si>
    <t>ESCUELAS II</t>
  </si>
  <si>
    <t>BASES ONTEOGENETICAS Y FISIOLOGIA</t>
  </si>
  <si>
    <t>MÉTODOS DE INVESTIGACIÓN EN PSICOLOGÍA</t>
  </si>
  <si>
    <t>Psicología del adulto y longevidad</t>
  </si>
  <si>
    <t>Neurociencias III</t>
  </si>
  <si>
    <t>Estadística Inferencial</t>
  </si>
  <si>
    <t>Linguística</t>
  </si>
  <si>
    <t>Bases psicobiológicas del comp. III</t>
  </si>
  <si>
    <t>Fundamentos Filosóficos de la Psicología III</t>
  </si>
  <si>
    <t>Procesos Psicologícos II</t>
  </si>
  <si>
    <t>ESCUELAS III</t>
  </si>
  <si>
    <t>CATEDRA DEL CARIBE</t>
  </si>
  <si>
    <t xml:space="preserve">CICLO DE VIDA  INFANCIA Y ADOLECENCIA </t>
  </si>
  <si>
    <t>Estadística II</t>
  </si>
  <si>
    <t>Métodos Cuantitativos I</t>
  </si>
  <si>
    <t>Introducción a la Economía</t>
  </si>
  <si>
    <t>Proyectos Institucionales II</t>
  </si>
  <si>
    <t>PROCESOS PSICOBIOLÓGICOS III</t>
  </si>
  <si>
    <t>HISTORIA CRITICA DE LA PSICOLOGIA CONTEMPORANEA</t>
  </si>
  <si>
    <t>INGLÉS III</t>
  </si>
  <si>
    <t>Estadística y herramientas tecnológicas</t>
  </si>
  <si>
    <t>Opción Complementaria</t>
  </si>
  <si>
    <t>Fundamentos en Psicobiología</t>
  </si>
  <si>
    <t>Técnicas de Investigación II</t>
  </si>
  <si>
    <t>Evaluación Psicológica III</t>
  </si>
  <si>
    <t>Evaluación Psicologíca II</t>
  </si>
  <si>
    <t>METODOLOGÍA II</t>
  </si>
  <si>
    <t>METODOLOGIA DE LA INVESTIGACION</t>
  </si>
  <si>
    <t>APRENDIZAJE II</t>
  </si>
  <si>
    <t>Inglés</t>
  </si>
  <si>
    <t>Contextos y Coyunturas II</t>
  </si>
  <si>
    <t>Lenguaje y Cultura</t>
  </si>
  <si>
    <t>TALLER DE INVESTIGACIÓN II</t>
  </si>
  <si>
    <t>SALUD INTEGRAL II: PERSONA, FAMILIA Y COMUNIDAD</t>
  </si>
  <si>
    <t>NEUROPSICOLOGÍA INFANTIL</t>
  </si>
  <si>
    <t>Procesos Cognitivos Superiores TP</t>
  </si>
  <si>
    <t>Entrevista II</t>
  </si>
  <si>
    <t>Electiva II</t>
  </si>
  <si>
    <t>Investigación Social</t>
  </si>
  <si>
    <t>Etica General</t>
  </si>
  <si>
    <t>Emprendimiento y Responsabilidad</t>
  </si>
  <si>
    <t>SENSACIÓN Y PERCEPCIÓN</t>
  </si>
  <si>
    <t>PROCESOS BASICOS II</t>
  </si>
  <si>
    <t>Neuropsicología social</t>
  </si>
  <si>
    <t>Fundamentos de la Clínica Psicoanalítica</t>
  </si>
  <si>
    <t>Formación Complementaria II</t>
  </si>
  <si>
    <t xml:space="preserve">Fundamentos Biológicos del comportamiento III </t>
  </si>
  <si>
    <t>Teorías psicológicas I</t>
  </si>
  <si>
    <t>CICLO VITAL I</t>
  </si>
  <si>
    <t>Tendencias y pensadores Fenomenológicos y existencial</t>
  </si>
  <si>
    <t>Investigación en Psicología III</t>
  </si>
  <si>
    <t>Desarrollo Psicológico Adolescencia y Juventud</t>
  </si>
  <si>
    <t>Teorías de la Personalidad</t>
  </si>
  <si>
    <t>Psicoevolución I</t>
  </si>
  <si>
    <t>Fundamentos Filosóficos de la Psicología IV</t>
  </si>
  <si>
    <t>OPTATIVA II</t>
  </si>
  <si>
    <t>DESARROLLO HUMANO INFANCIA</t>
  </si>
  <si>
    <t>MEDICIÓN Y EVALUACIÓN
PSICOMETRÍA GENERAL</t>
  </si>
  <si>
    <t>Fundamentos de Medición y Evaluación</t>
  </si>
  <si>
    <t>Asignatura Electiva</t>
  </si>
  <si>
    <t>Electiva (Psicología Fisiológica)</t>
  </si>
  <si>
    <t>Procesos Psicológicos y Desarrollo infantil</t>
  </si>
  <si>
    <t>Seminario Central IV</t>
  </si>
  <si>
    <t>Estadística aplicada a la psicología</t>
  </si>
  <si>
    <t>Optativa II</t>
  </si>
  <si>
    <t>Bioevolución IV</t>
  </si>
  <si>
    <t>PROCESOS PSICOBIOLÓGICOS IV</t>
  </si>
  <si>
    <t>FUNDAMENTOS DE MEDICION Y EVALUACION</t>
  </si>
  <si>
    <t>DISEÑO DE INVESTIGACIÓN I</t>
  </si>
  <si>
    <t>Electiva Artística</t>
  </si>
  <si>
    <t>Aprendizaje y Memoria I</t>
  </si>
  <si>
    <t>Doctrinas Economicas I</t>
  </si>
  <si>
    <t>Análisis lógico</t>
  </si>
  <si>
    <t>EVALUACIÓN PSICOLÓGICA I</t>
  </si>
  <si>
    <t>NEURODESARROLLO</t>
  </si>
  <si>
    <t>CICLO DE VIDA ADULTEZ Y VEJEZ</t>
  </si>
  <si>
    <t>Investigación cuantitativa</t>
  </si>
  <si>
    <t>English 2</t>
  </si>
  <si>
    <t>Filosofía</t>
  </si>
  <si>
    <t xml:space="preserve">Alteraciones del Desarrollo Infantil </t>
  </si>
  <si>
    <t>Técnicas de Investigación III</t>
  </si>
  <si>
    <t>Instituciones y Socialización</t>
  </si>
  <si>
    <t>TALLER DE INVESTIGACIÓN III</t>
  </si>
  <si>
    <t>PENSAMIENTO, MEMORIA Y LENGUAJE</t>
  </si>
  <si>
    <t>INGLÉS IV TECNICO</t>
  </si>
  <si>
    <t>Medición y Evaluación – TP</t>
  </si>
  <si>
    <t>Métodos Cuantitativos II</t>
  </si>
  <si>
    <t>Instituciones Politicas  II</t>
  </si>
  <si>
    <t>Mentalidad Emprendedora</t>
  </si>
  <si>
    <t>Pruebas Psicologicas</t>
  </si>
  <si>
    <t>ELECTIVA I</t>
  </si>
  <si>
    <t>SALUD INTEGRAL III: PERSONA, FAMILIA Y SOCIEDAD</t>
  </si>
  <si>
    <t>BASES SOCIALES DEL
COMPORTAMIENTO</t>
  </si>
  <si>
    <t>Psicología
Educativa I</t>
  </si>
  <si>
    <t>Problemas de Investigación en Psicología I-TP</t>
  </si>
  <si>
    <t>Evaluación Infantil</t>
  </si>
  <si>
    <t>Globalización, Estado,Nación e Identidades</t>
  </si>
  <si>
    <t>EMPRENDIMIENTO Y RESPONSABILIDAD SOCIAL</t>
  </si>
  <si>
    <t>SEMINARIO - TALLER APLICADO I</t>
  </si>
  <si>
    <t>NEUROPSICOLOGÍA ADULTEZ Y VEJEZ</t>
  </si>
  <si>
    <t>Políticas públicas para las etnias</t>
  </si>
  <si>
    <t>Procesos Afectivos – TP</t>
  </si>
  <si>
    <t xml:space="preserve">Cultura Teológica </t>
  </si>
  <si>
    <t>Fundamentos Biológicos del Comportamiento IV</t>
  </si>
  <si>
    <t>Teorías Psicológicas II</t>
  </si>
  <si>
    <t>Línea de Formación Humanista I</t>
  </si>
  <si>
    <t>COGNICIÓN</t>
  </si>
  <si>
    <t>Teoría sistémica relacional</t>
  </si>
  <si>
    <t>Fundamentos de la Clínica Humanista</t>
  </si>
  <si>
    <t>Medición y Evaluación Psicologíca</t>
  </si>
  <si>
    <t>Técnicas de Inter. grupal y psicosocia</t>
  </si>
  <si>
    <t>Escuelas I</t>
  </si>
  <si>
    <t>DESARROLLO HUMANO ADOLESCENCIA</t>
  </si>
  <si>
    <t>ELECTIVA DISCIPLINAR</t>
  </si>
  <si>
    <t>Fundamentos de la Clínica Conductual Cognitiva</t>
  </si>
  <si>
    <t>Contexto de Investigación – TP</t>
  </si>
  <si>
    <t>Pruebas psicológica</t>
  </si>
  <si>
    <t>Psicoevolución II</t>
  </si>
  <si>
    <t>Escuelas II</t>
  </si>
  <si>
    <t>CAMPOS DE APLICACIÓN I</t>
  </si>
  <si>
    <t>MEDICION Y EVALUACION</t>
  </si>
  <si>
    <t>Medición Psicológica (Psicometría)</t>
  </si>
  <si>
    <t>Desarrollo Psicológico Adultez y Vejez</t>
  </si>
  <si>
    <t>Aprendizaje y Memoria II</t>
  </si>
  <si>
    <t>Seminario Central V</t>
  </si>
  <si>
    <t>Escuelas III</t>
  </si>
  <si>
    <t>CAMPOS DE APLICACIÓN II</t>
  </si>
  <si>
    <t>MOTIVACION Y EMOCION</t>
  </si>
  <si>
    <t>MEDICIÓN Y EVALUACIÓN II: INTELIGENCIA Y APTITUD</t>
  </si>
  <si>
    <t>Investigación cualitativa</t>
  </si>
  <si>
    <t>Electiva Interdisciplinaria</t>
  </si>
  <si>
    <t xml:space="preserve">Procesos Psicológicos y Desarrollo en la Juventud </t>
  </si>
  <si>
    <t>Doctrinas Economicas II</t>
  </si>
  <si>
    <t>Lenguaje humanista I</t>
  </si>
  <si>
    <t>Escuelas IV</t>
  </si>
  <si>
    <t>CAMPOS DE APLICACIÓN III</t>
  </si>
  <si>
    <t>NEUROPSICOLOGIA</t>
  </si>
  <si>
    <t>DISEÑO DE INVESTIGACIÓN II</t>
  </si>
  <si>
    <t>Herramientas tecnológicas para la investigación</t>
  </si>
  <si>
    <t>Evaluación Psicología Niños- TP</t>
  </si>
  <si>
    <t>Alteraciones del Desarrollo en la Juventud</t>
  </si>
  <si>
    <t>Matemáticas de la Complejidad</t>
  </si>
  <si>
    <t>Pbmas fund. de la Psicología individual</t>
  </si>
  <si>
    <t>EVALUACIÓN PSICOLÓGICA II</t>
  </si>
  <si>
    <t>PSICOLOGIA SOCIAL</t>
  </si>
  <si>
    <t>PSICOLOGÌA DIFERENCIAL Y DE LA PERSONALIDAD</t>
  </si>
  <si>
    <t>Lengua Wayuunaiki</t>
  </si>
  <si>
    <t>English 3</t>
  </si>
  <si>
    <t xml:space="preserve">Métodos Cualitativos I </t>
  </si>
  <si>
    <t>Conocimiento Médicos y Culturas</t>
  </si>
  <si>
    <t>Taller de Investigación II</t>
  </si>
  <si>
    <t>TALLER DE INVESTIGACIÓN IV</t>
  </si>
  <si>
    <t>SEMINARIO - TALLER APLICADO II</t>
  </si>
  <si>
    <t>EVALUACIÓN Y ENTREVISTA</t>
  </si>
  <si>
    <t>Psicología Critica</t>
  </si>
  <si>
    <t>Evaluación en la Juventud</t>
  </si>
  <si>
    <t>Electiva III</t>
  </si>
  <si>
    <t>Pbmas fund. de la psicología social (</t>
  </si>
  <si>
    <t>TEORIAS Y SISTEMAS</t>
  </si>
  <si>
    <t>Psicopatología Fundamento</t>
  </si>
  <si>
    <t>Filosofía Política</t>
  </si>
  <si>
    <t>Fundamentos Biológicos del comportamiento V</t>
  </si>
  <si>
    <t>Modelos de investigación Psicología</t>
  </si>
  <si>
    <t>ALTERACIONES PSICOLÓGICAS</t>
  </si>
  <si>
    <t>APRENDIZAJE</t>
  </si>
  <si>
    <t>PSICOLOGIA DE LA CONDUCTA ANORMAL I</t>
  </si>
  <si>
    <t>Modelos de intervención psicológica</t>
  </si>
  <si>
    <t>Psicología Evolutiva</t>
  </si>
  <si>
    <t>Grupo formativo II</t>
  </si>
  <si>
    <t>Psicoevolución III</t>
  </si>
  <si>
    <t>OPTATIVA MULTIDISCIPLINAR</t>
  </si>
  <si>
    <t>DESARROLLO HUMANO ADULTEZ</t>
  </si>
  <si>
    <t>Psicología cultural e identidad de frontera</t>
  </si>
  <si>
    <t>Psicología Organizacional I</t>
  </si>
  <si>
    <t>Enfoques Epistemológicos en Investigación – TP</t>
  </si>
  <si>
    <t>Optativa III</t>
  </si>
  <si>
    <t>Taller de Investigación III</t>
  </si>
  <si>
    <t>ANÁLISIS DE PROBLEMÁTICAS PSICOSOCIALES I</t>
  </si>
  <si>
    <t>PSICOLOGIA DE LAS ORGANIZACIONES I</t>
  </si>
  <si>
    <t>CONSTITUCIÓN Y DEMOCRACIA</t>
  </si>
  <si>
    <t>Teorías y técnicas de entrevista</t>
  </si>
  <si>
    <t>Clínica I</t>
  </si>
  <si>
    <t>Evaluación Psicológica de Adultos – TP</t>
  </si>
  <si>
    <t>Procesos Desarrollo del Adulto y del Adulto Mayor</t>
  </si>
  <si>
    <t>Problemas de Método entre Disciplinas</t>
  </si>
  <si>
    <t>Lenguaje humanista II</t>
  </si>
  <si>
    <t>Campos de Aplicación I</t>
  </si>
  <si>
    <t>CAMPOS DE APLICACIÓN IV</t>
  </si>
  <si>
    <t>PSICOLOGIA EDUCATIVA I</t>
  </si>
  <si>
    <t>Psicopatología con enfoque multicultural</t>
  </si>
  <si>
    <t>Clínica II</t>
  </si>
  <si>
    <t>Módulo Psicología Clínica y de la Salud</t>
  </si>
  <si>
    <t>Alteraciones del Desarrollo en el Adulto y en el Adulto Mayor</t>
  </si>
  <si>
    <t>Laboratorio de Investigación</t>
  </si>
  <si>
    <t>Ética profesiona</t>
  </si>
  <si>
    <t>Campos de Aplicación II</t>
  </si>
  <si>
    <t>HERRAMIENTAS PARA LA PRÁCTICA CLÍNICA</t>
  </si>
  <si>
    <t>PSICOLOGIA SOCIAL COMUNITARIA</t>
  </si>
  <si>
    <t>MEDICIÓN Y EVALUACIÓN III: REGISTROS SOCIALES</t>
  </si>
  <si>
    <t>Diseños de Investigación cualitativos</t>
  </si>
  <si>
    <t>Módulo Psicología Educativa</t>
  </si>
  <si>
    <t>Sistemas Humanos I</t>
  </si>
  <si>
    <t>Modelos de Evaluación análisis y Transformación I</t>
  </si>
  <si>
    <t>Sem. introd. a la práctica Profesiona</t>
  </si>
  <si>
    <t>Campos de Aplicación III</t>
  </si>
  <si>
    <t>TRABAJO DE GRADO I</t>
  </si>
  <si>
    <t>SEMINARIO - TALLER APLICADO III</t>
  </si>
  <si>
    <t>EVALUACIÓN Y FORMULACIÓN</t>
  </si>
  <si>
    <t>Teología I</t>
  </si>
  <si>
    <t>Módulo Psicología Social y comunitaria</t>
  </si>
  <si>
    <t>Métodos Cualitativos II</t>
  </si>
  <si>
    <t>Campos Ocupacionales I</t>
  </si>
  <si>
    <t>Campos de Aplicación IV</t>
  </si>
  <si>
    <t>GESTIÓN Y EVALUACIÓN DE PROYECTOS</t>
  </si>
  <si>
    <t>SEMINARIO DE INVESTIGACIÓN I</t>
  </si>
  <si>
    <t>English 4</t>
  </si>
  <si>
    <t>Psicopatología Aplicada</t>
  </si>
  <si>
    <t>Evaluación para Adultos y para Adultos Mayores</t>
  </si>
  <si>
    <t>Técnicas Especiales de Investigación I</t>
  </si>
  <si>
    <t>Opción de grado I</t>
  </si>
  <si>
    <t>ÉTICA PROFESIONAL</t>
  </si>
  <si>
    <t>EMPRENDIMIENTO Y CREACION DE EMPRESAS</t>
  </si>
  <si>
    <t>PSICOLOGÍA CLÍNICA</t>
  </si>
  <si>
    <t>Pedagogía social</t>
  </si>
  <si>
    <t>Ética</t>
  </si>
  <si>
    <t>Practica por Proyecto  I</t>
  </si>
  <si>
    <t>Línea de Formación Humanista II</t>
  </si>
  <si>
    <t>PSICOLOGIA DE LAS ORGANIZACIONES II</t>
  </si>
  <si>
    <t>FAMILIA Y SOCIEDAD</t>
  </si>
  <si>
    <t>Psicología jurídica y forense</t>
  </si>
  <si>
    <t>Enfoques Terapéuticos-TP</t>
  </si>
  <si>
    <t xml:space="preserve">Inglés VI </t>
  </si>
  <si>
    <t>SEPTIMO SEMESTRE</t>
  </si>
  <si>
    <t>Lenguaje humanista III</t>
  </si>
  <si>
    <t>Etica Profesional</t>
  </si>
  <si>
    <t>OPTATIVA III</t>
  </si>
  <si>
    <t>PSICOLOGIA EDUCATIVA II</t>
  </si>
  <si>
    <t>PSICOLOGIA DE LA CONDUCTA ANORMAL II</t>
  </si>
  <si>
    <t>Psicología educativa</t>
  </si>
  <si>
    <t>Estrategias Metodológicas para la Investigación – TP</t>
  </si>
  <si>
    <t>Laboratorio de Investigación II</t>
  </si>
  <si>
    <t>Optativa IV</t>
  </si>
  <si>
    <t>Taller de Investigación IV</t>
  </si>
  <si>
    <t>ANÁLISIS DE PROBLEMÁTICAS PSICOSOCIALES II</t>
  </si>
  <si>
    <t>TEORIAS DE LA PERSONALIDAD I</t>
  </si>
  <si>
    <t>Psicología organizacional</t>
  </si>
  <si>
    <t>Teorías Psicológicas I</t>
  </si>
  <si>
    <t>Laboratorio de Futuro</t>
  </si>
  <si>
    <t>Seminario optativo I</t>
  </si>
  <si>
    <t>Campos de Aplicación V</t>
  </si>
  <si>
    <t>PRÁCTICA I</t>
  </si>
  <si>
    <t>Psicología social del conflicto y técnicas de resolución: Negociación y Mediación</t>
  </si>
  <si>
    <t>Clínica III</t>
  </si>
  <si>
    <t>Módulo Psicología del Trabajo y de las Organizaciones</t>
  </si>
  <si>
    <t>Profundización Investigativa</t>
  </si>
  <si>
    <t>Modelos de Evaluación análisis y Transformación II</t>
  </si>
  <si>
    <t>Seminario optativo II</t>
  </si>
  <si>
    <t>Técnicas Psicoterapeúticas</t>
  </si>
  <si>
    <t>TRABAJO DE GRADO II</t>
  </si>
  <si>
    <t>CLINICA I</t>
  </si>
  <si>
    <t xml:space="preserve">PSICOLOGÍA SOCIAL Y COMUNITARIA </t>
  </si>
  <si>
    <t>Investigación intercultural</t>
  </si>
  <si>
    <t>Clínica IV</t>
  </si>
  <si>
    <t>Módulo Psicología de la Actividad Física y del Deporte</t>
  </si>
  <si>
    <t>Campos de Formación Integral I</t>
  </si>
  <si>
    <t>Opción de grado II</t>
  </si>
  <si>
    <t>BIOÉTICA SOCIAL</t>
  </si>
  <si>
    <t>PSICOLOGIA DE LA SALUD I</t>
  </si>
  <si>
    <t xml:space="preserve">PSICOLOGÍA DE LAS ORGANIZACIONAL </t>
  </si>
  <si>
    <t>Humanidades II</t>
  </si>
  <si>
    <t>Módulo Psicología Jurídica</t>
  </si>
  <si>
    <t xml:space="preserve">Profundización Profesional Clínica </t>
  </si>
  <si>
    <t>Técnicas Especiales de Investigación II</t>
  </si>
  <si>
    <t>TEORIAS DE LA PERSONALIDAD II</t>
  </si>
  <si>
    <t>SEMINARIO DE INVESTIGACIÓN II</t>
  </si>
  <si>
    <t>Proyectos Sociales</t>
  </si>
  <si>
    <t>Ética Profesiona</t>
  </si>
  <si>
    <t xml:space="preserve">Profundización Profesional I </t>
  </si>
  <si>
    <t>Practica por Proyecto  II</t>
  </si>
  <si>
    <t>Línea de Formación Humanista III</t>
  </si>
  <si>
    <t>OPTATIVA IV</t>
  </si>
  <si>
    <t>INTERVENCIÓN EN PSICOLOGÍA CLÍNICA</t>
  </si>
  <si>
    <t>Electiva Profesional I – TP</t>
  </si>
  <si>
    <t xml:space="preserve">Sistemas Humanos II </t>
  </si>
  <si>
    <t>Seminario Disciplinar Avanzado I</t>
  </si>
  <si>
    <t>Seminario optativo III</t>
  </si>
  <si>
    <t>OPTATIVA V</t>
  </si>
  <si>
    <t>CLINICA II</t>
  </si>
  <si>
    <t>PSICOLOGÍA EDUCATIVA</t>
  </si>
  <si>
    <t>Psicología clínica</t>
  </si>
  <si>
    <t>Práctica I – TP</t>
  </si>
  <si>
    <t xml:space="preserve">Formación Complementaria III </t>
  </si>
  <si>
    <t>Seminario optativo IV</t>
  </si>
  <si>
    <t>Optativa V</t>
  </si>
  <si>
    <t>PRÁCTICA II</t>
  </si>
  <si>
    <t>PSICOLOGIA DE LA SALUD II</t>
  </si>
  <si>
    <t>DEPORTES FORMATIVOS</t>
  </si>
  <si>
    <t>Proyecto de Investigación en Contexto – TP</t>
  </si>
  <si>
    <t>Laboratoriio Investigación III</t>
  </si>
  <si>
    <t>Opción de grado III</t>
  </si>
  <si>
    <t>Taller de Investigación V</t>
  </si>
  <si>
    <t>ELECTIVA DE PROFESIONALIZACIÓN</t>
  </si>
  <si>
    <t>Clínica V</t>
  </si>
  <si>
    <t>Seminario de Profundización Práctica I –TP</t>
  </si>
  <si>
    <t xml:space="preserve">Teorías Psicológicas II </t>
  </si>
  <si>
    <t>Laboratorio de Cotidianidad</t>
  </si>
  <si>
    <t>Seminario electivo I</t>
  </si>
  <si>
    <t>Practica I</t>
  </si>
  <si>
    <t>SEMINARIO DE PSICOLOGIA CLINICA</t>
  </si>
  <si>
    <t>Seminario de Trabajo de Grado</t>
  </si>
  <si>
    <t>Campos de Formación Integral II</t>
  </si>
  <si>
    <t>Modelos de Evaluación Análisis y Trasformación III</t>
  </si>
  <si>
    <t>SEMINARIO DE PSICOLOGIA DE LAS ORGANIZACIONES</t>
  </si>
  <si>
    <t xml:space="preserve">PRACTICA Y CASO I </t>
  </si>
  <si>
    <t>Teología II</t>
  </si>
  <si>
    <t>Electiva Profesional II – TP</t>
  </si>
  <si>
    <t xml:space="preserve">Profundización Profesional II </t>
  </si>
  <si>
    <t>Procesos Psicológicos III</t>
  </si>
  <si>
    <t>Práctica III</t>
  </si>
  <si>
    <t>SEMINARIO DE PSICOLOGIA EDUCATIVA</t>
  </si>
  <si>
    <t>ELECTIVA DE CAMPO</t>
  </si>
  <si>
    <t>Psicología intercultural</t>
  </si>
  <si>
    <t>Práctica II – TP</t>
  </si>
  <si>
    <t>Profundización Profesional III</t>
  </si>
  <si>
    <t>Técnicas Especiales  de Investigación III</t>
  </si>
  <si>
    <t>Seminario
optativo V</t>
  </si>
  <si>
    <t>SEMINARIO DE PSICOLOGIA SOCIAL</t>
  </si>
  <si>
    <t xml:space="preserve"> Asignatura Electiva</t>
  </si>
  <si>
    <t>Seminario de Profundización Práctica II –TP</t>
  </si>
  <si>
    <t xml:space="preserve">Formación Complementaria IV </t>
  </si>
  <si>
    <t>Práctica por Proyecto III</t>
  </si>
  <si>
    <t>Seminario optativo VI</t>
  </si>
  <si>
    <t>Optativa VI</t>
  </si>
  <si>
    <t>Electiva IV</t>
  </si>
  <si>
    <t>Sistematización y Análisis en Investigación – TP</t>
  </si>
  <si>
    <t xml:space="preserve">Optativa </t>
  </si>
  <si>
    <t>Semimario Disciplinar Avanzado I</t>
  </si>
  <si>
    <t>Seminario electivo II</t>
  </si>
  <si>
    <t>Práctica Formativa I</t>
  </si>
  <si>
    <t>Seminario electivo III</t>
  </si>
  <si>
    <t>Trabajo de grado I</t>
  </si>
  <si>
    <t>Electiva Profesional III – TP</t>
  </si>
  <si>
    <t>Práctica Profesional Clínica</t>
  </si>
  <si>
    <t>Laboratorio Investigación IV</t>
  </si>
  <si>
    <t>Practica II</t>
  </si>
  <si>
    <t xml:space="preserve">PRACTICA Y CASO II </t>
  </si>
  <si>
    <t>Práctica III – TP</t>
  </si>
  <si>
    <t>Opción de Grado I</t>
  </si>
  <si>
    <t>Laboratorio de Crisis</t>
  </si>
  <si>
    <t>Productos de Investigación – TP</t>
  </si>
  <si>
    <t>Modelos de Evaluación Analisis y Trasformación IV</t>
  </si>
  <si>
    <t>Seminario de Profundización Práctica III –TP</t>
  </si>
  <si>
    <t>Práctica Profesional Electiva II</t>
  </si>
  <si>
    <t>Procesos Psicológicos IV</t>
  </si>
  <si>
    <t>Trabajo de grado II</t>
  </si>
  <si>
    <t>Práctica Formativa II</t>
  </si>
  <si>
    <t>Opción de Grado II</t>
  </si>
  <si>
    <t>Técnicas Especiañes de Investigación</t>
  </si>
  <si>
    <t>Práctica por Proyecto IV</t>
  </si>
  <si>
    <t>Practica III</t>
  </si>
  <si>
    <t>Laboratorio Investigación V</t>
  </si>
  <si>
    <t>Inducción</t>
  </si>
  <si>
    <t>COMPETENCIA COMUNICATIVA I</t>
  </si>
  <si>
    <t>Introducción del pensamiento científico</t>
  </si>
  <si>
    <t>Pensamiento lógico
investigativo</t>
  </si>
  <si>
    <t>Fundamentos lingüísticos en Psicología</t>
  </si>
  <si>
    <t>Psicología general</t>
  </si>
  <si>
    <t>Biopsicología</t>
  </si>
  <si>
    <t>Historia y Fundamentos de la Psicología</t>
  </si>
  <si>
    <t>Bienestar Universitario</t>
  </si>
  <si>
    <t>PERCEPCIÓN Y ATENCIÓN</t>
  </si>
  <si>
    <t xml:space="preserve">Psicología básuca y general </t>
  </si>
  <si>
    <t>Historia de la psicología</t>
  </si>
  <si>
    <t>Fundamentos de biología en Psicología</t>
  </si>
  <si>
    <t>Bases
neurobiológicas del
comportamiento</t>
  </si>
  <si>
    <t>INTROD. A LA PSICOLOGIA</t>
  </si>
  <si>
    <t>Fundamentos en  Psicología</t>
  </si>
  <si>
    <t>Paradigmas en Ciencias</t>
  </si>
  <si>
    <t>Historia y epistemología de la psicología I (Epistemología general)</t>
  </si>
  <si>
    <t>Teoría del
conocimiento</t>
  </si>
  <si>
    <t xml:space="preserve">Epistemología de la
Ciencia </t>
  </si>
  <si>
    <t>Introducción a la Investigación en Psicología</t>
  </si>
  <si>
    <t>Análisis descriptivo de datos El objeto de la Psicología</t>
  </si>
  <si>
    <t>Biología del ComportamientoI: biología</t>
  </si>
  <si>
    <t>Prácticas de lectura y escritura</t>
  </si>
  <si>
    <t>Introducciones a la disciplina</t>
  </si>
  <si>
    <t>Identidad institucional</t>
  </si>
  <si>
    <t>Pensamiento
Lógico-Matemático</t>
  </si>
  <si>
    <t>Competencias Idiomáticas Básicas</t>
  </si>
  <si>
    <t>Psicología general I</t>
  </si>
  <si>
    <t>Prácticas de transformación I</t>
  </si>
  <si>
    <t>Subjetividades e identidad</t>
  </si>
  <si>
    <t>Ciencia, lenguaje y contexto</t>
  </si>
  <si>
    <t>Proyecto de vida</t>
  </si>
  <si>
    <t>Expresión Oral y Escrita</t>
  </si>
  <si>
    <t>Inglés 2</t>
  </si>
  <si>
    <t>Electiva del medio</t>
  </si>
  <si>
    <t>Fundamentos de lógica en Psicología</t>
  </si>
  <si>
    <t>Introducción al
pensamiento
investigativo</t>
  </si>
  <si>
    <t>Informática</t>
  </si>
  <si>
    <t>Psicología general II</t>
  </si>
  <si>
    <t>ELECTIVA EN HISTORIA</t>
  </si>
  <si>
    <t>Nucleo Rosarista:Competencia de lecturas profundas</t>
  </si>
  <si>
    <t>Identidad Institucional y</t>
  </si>
  <si>
    <t>Formación Humana I</t>
  </si>
  <si>
    <t>Cátedra PEB</t>
  </si>
  <si>
    <t>Análisis inferencial de datos</t>
  </si>
  <si>
    <t>COMPETENCIAS COMUNICATIVAS II</t>
  </si>
  <si>
    <t xml:space="preserve">Electiva General </t>
  </si>
  <si>
    <t>Fundamento sociocultural del
comportamiento</t>
  </si>
  <si>
    <t xml:space="preserve"> Antropología Socia</t>
  </si>
  <si>
    <t>Memoria e Inteligencia</t>
  </si>
  <si>
    <t>TEND. Y AUTORES CONDUCTUALES</t>
  </si>
  <si>
    <t>Socioantropología</t>
  </si>
  <si>
    <t>Investigación Cuantitativa</t>
  </si>
  <si>
    <t>Teoría y autores en Psicología humanista</t>
  </si>
  <si>
    <t>BIOLOGIA II GENETICA Y EVOLUC.</t>
  </si>
  <si>
    <t>Matemáticas</t>
  </si>
  <si>
    <t>Humanización, evolución y cultura</t>
  </si>
  <si>
    <t>Historia de la
psicología</t>
  </si>
  <si>
    <t xml:space="preserve">Neurociencia de la
Conducta </t>
  </si>
  <si>
    <t>Escuela Psicológica I (Electiva</t>
  </si>
  <si>
    <t>Lógica y argumentación</t>
  </si>
  <si>
    <t xml:space="preserve">Psicología del Desarrollo :Infancia y Adolecencia </t>
  </si>
  <si>
    <t>Perspectivas sobre las infancias: constitución subjetiva y desarrollo</t>
  </si>
  <si>
    <t>Historia y epistemología de la psicología II (Paradigmas</t>
  </si>
  <si>
    <t>Atención, sensación y
percepción</t>
  </si>
  <si>
    <t>Epistemología de la
 Psicología</t>
  </si>
  <si>
    <t>Electiva General</t>
  </si>
  <si>
    <t>FUNDAMENTOS DE ESTADISTICAS</t>
  </si>
  <si>
    <t>Procesos Psicológicos: Percepcion y memoria</t>
  </si>
  <si>
    <t>Escuelas y perspectivas de la psicología: humanismo</t>
  </si>
  <si>
    <t>Procesos básicos I</t>
  </si>
  <si>
    <t>Inglés 3</t>
  </si>
  <si>
    <t>Modelos administrativos</t>
  </si>
  <si>
    <t>PENSAMIENTO Y LENGUAJE</t>
  </si>
  <si>
    <t>Enfoques conductual y cognitivo</t>
  </si>
  <si>
    <t>Estéticas de la escritura</t>
  </si>
  <si>
    <t>Estadística descriptiva</t>
  </si>
  <si>
    <t xml:space="preserve">Fundamentos de
investigación en
psicología
</t>
  </si>
  <si>
    <t xml:space="preserve"> Sistemas Cognitivos</t>
  </si>
  <si>
    <t>Core Currículum Persona y Cultura</t>
  </si>
  <si>
    <t>Psicometría y pruebas psicométricas</t>
  </si>
  <si>
    <t>ELECTIVA ESTUDIOS DEL CARIBE</t>
  </si>
  <si>
    <t xml:space="preserve">Biología del Comportamiento II:Neurociencia </t>
  </si>
  <si>
    <t xml:space="preserve"> Electiva I </t>
  </si>
  <si>
    <t>Teorías de la personalidad</t>
  </si>
  <si>
    <t>Teoría y autores en Psicología cognitiva</t>
  </si>
  <si>
    <t>TEND. Y AUTORES COGNITIVOS</t>
  </si>
  <si>
    <t>Constitución y Democracia</t>
  </si>
  <si>
    <t>Proyecto de actuación psicológica I</t>
  </si>
  <si>
    <t>Cilco de vida</t>
  </si>
  <si>
    <t>Fundamentos antropológicos y sociológicos</t>
  </si>
  <si>
    <t>PSICOFISIOLOGÍA</t>
  </si>
  <si>
    <t>Formación Humana II</t>
  </si>
  <si>
    <t>Motivación y emoción</t>
  </si>
  <si>
    <t xml:space="preserve">Cosmovisión
Franciscana
</t>
  </si>
  <si>
    <t>Competencias Básicas Digitales</t>
  </si>
  <si>
    <t>Psicología evolutiva</t>
  </si>
  <si>
    <t>ELECTIVA EN HUMANIDADES</t>
  </si>
  <si>
    <t xml:space="preserve">Estadistica Driscriptiva </t>
  </si>
  <si>
    <t>Poder, movimientos sociales y políticas públicas</t>
  </si>
  <si>
    <t>Construcción social de
lo humano-
(subjetividades)</t>
  </si>
  <si>
    <t>Método de
investigación</t>
  </si>
  <si>
    <t>Escuela Psicológica II (Electiva</t>
  </si>
  <si>
    <t>Sujeto y organizaciones</t>
  </si>
  <si>
    <t>Socio-antropología</t>
  </si>
  <si>
    <t>Perspectivas sobre las juventudes y la adultez</t>
  </si>
  <si>
    <t>Ciclo vital niño: desarrollo/neuropsicología/psicopatología</t>
  </si>
  <si>
    <t>Estadística básica</t>
  </si>
  <si>
    <t xml:space="preserve"> Infancia, Niñez y
 Adolescencia</t>
  </si>
  <si>
    <t>Pruebas proyectivas</t>
  </si>
  <si>
    <t>NEUROPSICOLOGÍA</t>
  </si>
  <si>
    <t>Psicología del desarrollo:Adultez</t>
  </si>
  <si>
    <t>Práctica Investigativa: Perspectiva cualitativa</t>
  </si>
  <si>
    <t>Teorías y sistemas psicológicos I</t>
  </si>
  <si>
    <t xml:space="preserve"> Pensamiento y Lenguaje</t>
  </si>
  <si>
    <t>Inglés 4</t>
  </si>
  <si>
    <t>Teorías y autores</t>
  </si>
  <si>
    <t>TEND. Y AUTORES PSICODINAMICOS</t>
  </si>
  <si>
    <t>Procesos Psicológicos: Apredizaje,Moticación y Emoción</t>
  </si>
  <si>
    <t>Escuelas y perspectivas de la psicología: cognitivo-conductual</t>
  </si>
  <si>
    <t>Procesos básicos II</t>
  </si>
  <si>
    <t>Psicología social</t>
  </si>
  <si>
    <t>psicoanalíticos</t>
  </si>
  <si>
    <t>ESTADÃSTICA INFERENCIAL</t>
  </si>
  <si>
    <t>Enfoque Psicodinamico  y Humanistico</t>
  </si>
  <si>
    <t>Estadística inferencial</t>
  </si>
  <si>
    <t xml:space="preserve">Lenguaje,
Pensamiento y
memoria
</t>
  </si>
  <si>
    <t>Psicolingüística</t>
  </si>
  <si>
    <t>Núcleo Rosarista:Competencia comunucativa</t>
  </si>
  <si>
    <t>Franciscanismo y Ecología</t>
  </si>
  <si>
    <t>Formación Humana III</t>
  </si>
  <si>
    <t>Diseño de
investigación</t>
  </si>
  <si>
    <t>Bases Socioculturales del Comportamiento</t>
  </si>
  <si>
    <t>ELECTIVA EN ETICA</t>
  </si>
  <si>
    <t xml:space="preserve">Medición y
evaluación
</t>
  </si>
  <si>
    <t>Fundamentos de psicopatología</t>
  </si>
  <si>
    <t>MOD. DE INV. EN CS. SOCIALES</t>
  </si>
  <si>
    <t>Construcción del lazo social (familia-grupo-instituciones)</t>
  </si>
  <si>
    <t>Contexto e instituciones Fundamentos de la clínica</t>
  </si>
  <si>
    <t>PSICOINMUNOLOGÍA</t>
  </si>
  <si>
    <t>Estadustica Inferencial</t>
  </si>
  <si>
    <t>Escuelas y perspectivas de la
psicología: psicoanálisis</t>
  </si>
  <si>
    <t>Ciclo vital adolescente: desarrollo/neuropsicología/psicopatología</t>
  </si>
  <si>
    <t>Escuela Psicología III (Electiva</t>
  </si>
  <si>
    <t>Teoría y autores</t>
  </si>
  <si>
    <t>PSICOLOGÍA DEL DESARROLLO</t>
  </si>
  <si>
    <t>Base Sociocultural del Comportamiento</t>
  </si>
  <si>
    <t>Práctica Investigativa:
Perspectiva cuantitativa</t>
  </si>
  <si>
    <t>Teorías y sistemas psicológicos II</t>
  </si>
  <si>
    <t>Comportamiento
anormal</t>
  </si>
  <si>
    <t xml:space="preserve">Juventud, Adultez y
 Vejez
</t>
  </si>
  <si>
    <t>Electiva de Apoyo Disciplinar I</t>
  </si>
  <si>
    <t>contemporáneos en Psicología dinámica</t>
  </si>
  <si>
    <t>TEND. AUT. FEN. Y EXISTENCIALE</t>
  </si>
  <si>
    <t>Trabajo y contemporáneidad</t>
  </si>
  <si>
    <t>Perspectivas interpretativas y comprensivas</t>
  </si>
  <si>
    <t>Introducción a la
psicología cognitivoconductual</t>
  </si>
  <si>
    <t>Semiología</t>
  </si>
  <si>
    <t>Inglés 5</t>
  </si>
  <si>
    <t>Método analítico</t>
  </si>
  <si>
    <t>Proceso Psicológicos Lenguaje y Pensamiento</t>
  </si>
  <si>
    <t>Clínica y ciencia</t>
  </si>
  <si>
    <t>Medición psicológica: psicometría</t>
  </si>
  <si>
    <t>Introducción a la
psicología dinámica</t>
  </si>
  <si>
    <t>Fundamentos de
Investigación</t>
  </si>
  <si>
    <t>ELECTIVA INNOVACION DLLO Y SOC</t>
  </si>
  <si>
    <t>Biología del Comportamiento III Neurciencia cognitiva</t>
  </si>
  <si>
    <t>Cultura ecológica</t>
  </si>
  <si>
    <t>Campos ocupacionales I</t>
  </si>
  <si>
    <t>FUND. Y TEORÃAS EN PSI. SOCIAL</t>
  </si>
  <si>
    <t>Núcleo Rosarista:Competencia crítica</t>
  </si>
  <si>
    <t>Formación Humana IV</t>
  </si>
  <si>
    <t>Métodos cualitativos</t>
  </si>
  <si>
    <t>Fundamentos de
 PsicoanálisiS</t>
  </si>
  <si>
    <t>MEDICIÓN Y EVALUACIÓN</t>
  </si>
  <si>
    <t>Electiva programa (área
investigación)</t>
  </si>
  <si>
    <t>Investigación Cualitativa</t>
  </si>
  <si>
    <t>Fundamentos de psicoterapia</t>
  </si>
  <si>
    <t>CONC. Y PROC. EN PSI. SOCIAL</t>
  </si>
  <si>
    <t>De la psicología social a los enfoques psicosociales</t>
  </si>
  <si>
    <t>Trabajos con grupos I</t>
  </si>
  <si>
    <t>PSICOLOGÍA DE GRUPOS</t>
  </si>
  <si>
    <t>Metodología de la Investigación Cuantitativa</t>
  </si>
  <si>
    <t>Estadística para
Ciencias Sociales</t>
  </si>
  <si>
    <t>Ciclo vital adulto: desarrollo/neuropsicología/psicopatología</t>
  </si>
  <si>
    <t>Neuropsicología
(adultos o niños)</t>
  </si>
  <si>
    <t>Electiva de Apoyo Disciplinar II</t>
  </si>
  <si>
    <t>Fundamentos de investigación</t>
  </si>
  <si>
    <t>PSICOLOGIA DEL DESARROLLO II</t>
  </si>
  <si>
    <t>Teoría Sistémica Relacional</t>
  </si>
  <si>
    <t>Perspectivas socioculturales
de la cognición</t>
  </si>
  <si>
    <t>Teorías y sistemas psicológicos III</t>
  </si>
  <si>
    <t>Evaluación e
intervención en
psicología cognitivo conductua l</t>
  </si>
  <si>
    <t xml:space="preserve"> Motivación y Emociónl</t>
  </si>
  <si>
    <t>Inglés 6</t>
  </si>
  <si>
    <t>Psícopatología</t>
  </si>
  <si>
    <t>Diversidad e inclusión</t>
  </si>
  <si>
    <t>Psicología Clínica I</t>
  </si>
  <si>
    <t>Psicología aplicada a
las organizaciones</t>
  </si>
  <si>
    <t>Investigación en
Ciencias Sociales</t>
  </si>
  <si>
    <t>Campos ocupacionales II</t>
  </si>
  <si>
    <t>Fundamentos en Psicología Social</t>
  </si>
  <si>
    <t>Clínica y sociedad</t>
  </si>
  <si>
    <t>Proceso investigativo I</t>
  </si>
  <si>
    <t>Electiva humanísta</t>
  </si>
  <si>
    <t>Pruebas Proyectivas</t>
  </si>
  <si>
    <t xml:space="preserve">Trabajo con grupos II </t>
  </si>
  <si>
    <t>ELECTIVA EN FILOSOFIA</t>
  </si>
  <si>
    <t xml:space="preserve">Etnopsicologías y  Psicología Integral </t>
  </si>
  <si>
    <t>Psicología de las organizaciones y trabajo</t>
  </si>
  <si>
    <t>Técnicas de
investigación
cualitativa</t>
  </si>
  <si>
    <t xml:space="preserve"> Psicología Clínica
 Cognitivo Conductual</t>
  </si>
  <si>
    <t>Grupo Comunidad e Instituciones</t>
  </si>
  <si>
    <t>Ética profesional Seminario de investigación I</t>
  </si>
  <si>
    <t>PSICOPATOLOGIA</t>
  </si>
  <si>
    <t>Biología del Comportamiento IV Evolución y Comportamiento</t>
  </si>
  <si>
    <t>Electiva V</t>
  </si>
  <si>
    <t>Formación Humana V</t>
  </si>
  <si>
    <t>Electiva institucional</t>
  </si>
  <si>
    <t xml:space="preserve"> Psicología Clínica
 Humanista</t>
  </si>
  <si>
    <t>Psicopatología de Niños y Adolescentes</t>
  </si>
  <si>
    <t>Prepráctica</t>
  </si>
  <si>
    <t>FORMACION COMPL. LIBRE 1</t>
  </si>
  <si>
    <t>Práctica de Trasformación</t>
  </si>
  <si>
    <t>Electiva programa</t>
  </si>
  <si>
    <t xml:space="preserve">Electiva III
</t>
  </si>
  <si>
    <t>(Taller clínico I)</t>
  </si>
  <si>
    <t>ENTREVISTA</t>
  </si>
  <si>
    <t>Psicología social y comunitaria</t>
  </si>
  <si>
    <t>Electiva de Apoyo Disciplinar III</t>
  </si>
  <si>
    <t>Seminario pre-práctica (Taller clínico I)</t>
  </si>
  <si>
    <t>EVALUACION PSICOLOGICA</t>
  </si>
  <si>
    <t>Metología de la Investigación</t>
  </si>
  <si>
    <t>Organizaciones y contextos</t>
  </si>
  <si>
    <t>Ciclo vital adulto mayor: desarrollo/neuropsicología/psicopatología</t>
  </si>
  <si>
    <t>Evaluación e
intervención en
psicología dinámic a</t>
  </si>
  <si>
    <t>Propuesta de
Investigación</t>
  </si>
  <si>
    <t>Inglés 7</t>
  </si>
  <si>
    <t xml:space="preserve">Psicometría </t>
  </si>
  <si>
    <t>Práctica Investigativa:
Perspectiva mixta</t>
  </si>
  <si>
    <t>Teorías y sistemas psicológicos IV</t>
  </si>
  <si>
    <t>Psicología aplicada a la
educación</t>
  </si>
  <si>
    <t xml:space="preserve"> Épidemiología</t>
  </si>
  <si>
    <t>Práctica profesional</t>
  </si>
  <si>
    <t>ELECTIVA PROYECTOS CULTURALES</t>
  </si>
  <si>
    <t>Psicopatología y sociedad</t>
  </si>
  <si>
    <t>Psicología Clínica II</t>
  </si>
  <si>
    <t xml:space="preserve">Psicología Eductiva
</t>
  </si>
  <si>
    <t>Neuropsicología y cultura</t>
  </si>
  <si>
    <t>Proceso investigativo II</t>
  </si>
  <si>
    <t>Proyectos aplicados y
desarrollo</t>
  </si>
  <si>
    <t>Psicología
Organizacional</t>
  </si>
  <si>
    <t>Psicología y sociedad</t>
  </si>
  <si>
    <t>FORMACION COMPL.LIBRE 2</t>
  </si>
  <si>
    <t>Neuropsicología clínica</t>
  </si>
  <si>
    <t xml:space="preserve"> Psicología Social I
</t>
  </si>
  <si>
    <t>Psicopatología de Adultos</t>
  </si>
  <si>
    <t>Seminario pos-práctica (Taller clínico II)</t>
  </si>
  <si>
    <t>PSICOLOGÍA COMUNITARIA</t>
  </si>
  <si>
    <t xml:space="preserve">Electiva profundización
en clínica I </t>
  </si>
  <si>
    <t>Proyecto de actuación psicológica II</t>
  </si>
  <si>
    <t xml:space="preserve"> Electiva IV</t>
  </si>
  <si>
    <t>Seminario pos-práctica (Taller grupal)</t>
  </si>
  <si>
    <t>PSICOLOGIA ORGANIZACIONAL</t>
  </si>
  <si>
    <t>Psicología de la Educación</t>
  </si>
  <si>
    <t>Electiva VI</t>
  </si>
  <si>
    <t>Seminario de investigación II</t>
  </si>
  <si>
    <t>PSICOLOGIA Y SALUD</t>
  </si>
  <si>
    <t>Inglés VI</t>
  </si>
  <si>
    <t>Electiva de campo</t>
  </si>
  <si>
    <t xml:space="preserve"> Proyecto de
Investigación</t>
  </si>
  <si>
    <t>Técnicas Instrumentales y de Evaluación</t>
  </si>
  <si>
    <t>Campo ocupacional optado I (Fundamentos)</t>
  </si>
  <si>
    <t>Prácticas
profesionales</t>
  </si>
  <si>
    <t xml:space="preserve"> Desarrollo Humano
 y Contextos Educativos</t>
  </si>
  <si>
    <t>APCIC. EN PSICOLOGIA SOCIAL</t>
  </si>
  <si>
    <t>Línea de Profundización</t>
  </si>
  <si>
    <t>Formulación de proyectos</t>
  </si>
  <si>
    <t xml:space="preserve">Seminario de
investigación
</t>
  </si>
  <si>
    <t>Desarrollo Humano
 en las Organizaciones</t>
  </si>
  <si>
    <t>EXAM PREVIO PRACT PSICOLOGIA</t>
  </si>
  <si>
    <t>Electiva profundización
en clínica II</t>
  </si>
  <si>
    <t>Proceso investigativo III</t>
  </si>
  <si>
    <t>Proyecto en Psicología I</t>
  </si>
  <si>
    <t>APLIC. EN PSICOLOGIA EDUCATIVA</t>
  </si>
  <si>
    <t xml:space="preserve">Problemáticas Psicosociales en Contexto Colombianos </t>
  </si>
  <si>
    <t>Abordajes de problemáticas
educativas</t>
  </si>
  <si>
    <t>Teorías y técnicas para el trabajo con grupos</t>
  </si>
  <si>
    <t>PREPARACION VIDA PROFESIONAL</t>
  </si>
  <si>
    <t xml:space="preserve">Abordajes e intervención
psicosocial </t>
  </si>
  <si>
    <t>ELECTIVA PROYECTOS Y SERVICIOS</t>
  </si>
  <si>
    <t>Nucleo Rosarista:Lógica</t>
  </si>
  <si>
    <t>Evaluación de problemáticas
psicológicas</t>
  </si>
  <si>
    <t>Electiva de Apoyo Profesional I</t>
  </si>
  <si>
    <t>FORMACION COMPL.LIBRE 3</t>
  </si>
  <si>
    <t xml:space="preserve">Electiva VII </t>
  </si>
  <si>
    <t>Electiva de Apoyo Profesional II</t>
  </si>
  <si>
    <t>APLIC. EN PSICOLOGIA ORGANIZ.</t>
  </si>
  <si>
    <t>Técnicas Instrumentales y de Evaluación II</t>
  </si>
  <si>
    <t>Inglés VII</t>
  </si>
  <si>
    <t>Campo ocupacional optado II (Evaluación)</t>
  </si>
  <si>
    <t>Seminario de
investigación</t>
  </si>
  <si>
    <t xml:space="preserve">Profesional
Complementaria I
</t>
  </si>
  <si>
    <t>APLIC. EN PSICOLOGIA Y SALUD</t>
  </si>
  <si>
    <t>Semillero de actualización</t>
  </si>
  <si>
    <t>Trabajo de grado I (Anteproyecto)</t>
  </si>
  <si>
    <t xml:space="preserve">Electiva institucional
</t>
  </si>
  <si>
    <t>Profesional
Complementaria II</t>
  </si>
  <si>
    <t>Proyecto en Psicología II</t>
  </si>
  <si>
    <t>Trabajo y Salud</t>
  </si>
  <si>
    <t>Psicología Sistémica</t>
  </si>
  <si>
    <t>Práctica en Psicología I</t>
  </si>
  <si>
    <t>ELECTIVA PRACTICA</t>
  </si>
  <si>
    <t>Modalidad de grado I</t>
  </si>
  <si>
    <t xml:space="preserve">Ética Profesional
</t>
  </si>
  <si>
    <t>Electiva de Apoyo Profesional III</t>
  </si>
  <si>
    <t>Práctica profesional I</t>
  </si>
  <si>
    <t>Campo ocupacional optado III (Intervención)</t>
  </si>
  <si>
    <t xml:space="preserve">Electiva VI
</t>
  </si>
  <si>
    <t>Núcleo Rosarista: Constitución Política</t>
  </si>
  <si>
    <t>Clínica y estética</t>
  </si>
  <si>
    <t>Trabajo de grado II (Producto final de investigación)</t>
  </si>
  <si>
    <t>Práctica en Psicología II</t>
  </si>
  <si>
    <t>Electiva VIII</t>
  </si>
  <si>
    <t>Práctica III (PAPsi III)</t>
  </si>
  <si>
    <t>Inglés VIII</t>
  </si>
  <si>
    <t>Innovación social y
emprendimiento</t>
  </si>
  <si>
    <t>Deontología Psicológica</t>
  </si>
  <si>
    <t xml:space="preserve">Modalidad de grado II </t>
  </si>
  <si>
    <t>Linea de Profunduzación</t>
  </si>
  <si>
    <t>Ética del cuidado</t>
  </si>
  <si>
    <t>Práctica profesional II</t>
  </si>
  <si>
    <t>Electiva IX</t>
  </si>
  <si>
    <t xml:space="preserve">Prácticas Profesional </t>
  </si>
  <si>
    <t>Responsabilidad ciudadana</t>
  </si>
  <si>
    <t>Neurosicologia I</t>
  </si>
  <si>
    <t>PROCESOS BIOLOGICOS HUMANOS I.</t>
  </si>
  <si>
    <t>Cultura Religiosa</t>
  </si>
  <si>
    <t>MATEMÁTICAS</t>
  </si>
  <si>
    <t>Lógica</t>
  </si>
  <si>
    <t>Orientación a la Psicología</t>
  </si>
  <si>
    <t>Neurobiología</t>
  </si>
  <si>
    <t>Lectura y escritura académica</t>
  </si>
  <si>
    <t>Evolutiva I</t>
  </si>
  <si>
    <t>PROCESOS PSICOLOGICOS HUMANOS I</t>
  </si>
  <si>
    <t>Introducción Histórica a la Psicología</t>
  </si>
  <si>
    <t>FUENTES Y NORMAS DE DOCUMENTACIÓN EN PSICOLOGÍA</t>
  </si>
  <si>
    <t>Historial del Pensamiento de la Psicología</t>
  </si>
  <si>
    <t>Antropología Cultural</t>
  </si>
  <si>
    <t>Pensamiento lógico matemático</t>
  </si>
  <si>
    <t>Procesos psicologicos basicos I</t>
  </si>
  <si>
    <t>TEORIA DEL CONOCIMIENTO</t>
  </si>
  <si>
    <t>BIOLOGÍA EVOLUCIONISTA</t>
  </si>
  <si>
    <t>Formación Integral I</t>
  </si>
  <si>
    <t>Historia del Pensamiento Psicológico</t>
  </si>
  <si>
    <t>Pensamiento filosófico</t>
  </si>
  <si>
    <t>Sistemas Psicologicos I</t>
  </si>
  <si>
    <t>TEORIA Y TECNICAS DE ENTREVISTA</t>
  </si>
  <si>
    <t>Comunicación, Ciencia y Tecnología</t>
  </si>
  <si>
    <t>PSICOLOGÍA GENERAL</t>
  </si>
  <si>
    <t>Matemática Básica</t>
  </si>
  <si>
    <t>Cátedra Manuela Beltrán</t>
  </si>
  <si>
    <t>Sensación y Percepción</t>
  </si>
  <si>
    <t>Desarrollo humano</t>
  </si>
  <si>
    <t>Medición y Evaluaciòn I</t>
  </si>
  <si>
    <t>PROYECTO HUMANO Y PROFESIONAL</t>
  </si>
  <si>
    <t>SOCIOANTROPOLOGÍA</t>
  </si>
  <si>
    <t>Comunicación Oral y Escrita</t>
  </si>
  <si>
    <t>Electiva General l</t>
  </si>
  <si>
    <t>Socio antropología</t>
  </si>
  <si>
    <t>Metodo I</t>
  </si>
  <si>
    <t>SEM.DE AUTOFORMACION I - PRACTICA</t>
  </si>
  <si>
    <t>Construcción de Conocimiento Científico</t>
  </si>
  <si>
    <t>REDACCIÓN LECTURA Y COMUNICACIÓN</t>
  </si>
  <si>
    <t>Introducción al Programa</t>
  </si>
  <si>
    <t>Ingles l</t>
  </si>
  <si>
    <t>Bases biológicas comportamiento</t>
  </si>
  <si>
    <t>SEM. DE CONTEXTUALIZACION E HISTORICIDAD</t>
  </si>
  <si>
    <t>PROGRAMA SER</t>
  </si>
  <si>
    <t>Bases Históricas e Investigación en Psicología</t>
  </si>
  <si>
    <t>Cátedra Manuela Beltrán</t>
  </si>
  <si>
    <t>TECNICAS DE LA COMUNICACIÓN</t>
  </si>
  <si>
    <t>Gramática, Lectura y Escritura Académicas I</t>
  </si>
  <si>
    <t>UNIVERSIDAD Y EDUCACIÓN SUPERIOR</t>
  </si>
  <si>
    <t>Informática Básica</t>
  </si>
  <si>
    <t>Biología</t>
  </si>
  <si>
    <t>Comunicación Oral y Escrita</t>
  </si>
  <si>
    <t xml:space="preserve">Cultura Formativa </t>
  </si>
  <si>
    <t>Teoría Conductista</t>
  </si>
  <si>
    <t>Inglés Inicial</t>
  </si>
  <si>
    <t>Lógica Matemática</t>
  </si>
  <si>
    <t>Electiva complementaria</t>
  </si>
  <si>
    <t>Contexto Universitario</t>
  </si>
  <si>
    <t>PROCESOS BIOLOGICOS HUMANOS II - ANATOMIA</t>
  </si>
  <si>
    <t>Teoría Psicoanalítica</t>
  </si>
  <si>
    <t>ESTADÍSTICA I (DESCRIPTIVA Y CORRELACIONAL)</t>
  </si>
  <si>
    <t>Metodología y Práctica de la Investigación</t>
  </si>
  <si>
    <t>Lógica Matemática</t>
  </si>
  <si>
    <t>Humanismo cristiano</t>
  </si>
  <si>
    <t>Pedagogía  de la Costitución</t>
  </si>
  <si>
    <t>MODELOS INVESTIGATIVOS I</t>
  </si>
  <si>
    <t>Teoría Humanista</t>
  </si>
  <si>
    <t>MÉTODOS DE INVESTIGACIÓN I (FUNDAMENTOS)</t>
  </si>
  <si>
    <t>Neuroanatomía y Fisiología</t>
  </si>
  <si>
    <t>Epistemología de la ciencias</t>
  </si>
  <si>
    <t>TEORIA Y TECNICAS DE ENTREVISTA II</t>
  </si>
  <si>
    <t>MORFOFISIOLOGÍA (SISTÉMICA)</t>
  </si>
  <si>
    <t>Formación Integral II</t>
  </si>
  <si>
    <t>Genética</t>
  </si>
  <si>
    <t>Epistemología</t>
  </si>
  <si>
    <t>Neurosicologia II</t>
  </si>
  <si>
    <t>SEM.DE AUTOFORMACION II- PRACTICA</t>
  </si>
  <si>
    <t>Pensamiento Matemático</t>
  </si>
  <si>
    <t>SENSOPERCEPCIÓN Y MOTRICIDAD</t>
  </si>
  <si>
    <t>Desarrollo Infantil y Adolescente</t>
  </si>
  <si>
    <t>Atención y Memoria</t>
  </si>
  <si>
    <t>Atención y Memoria</t>
  </si>
  <si>
    <t>Evolutiva II</t>
  </si>
  <si>
    <t>SEM. DE CONTEXTUALIZACION E HISTORICIDAD II</t>
  </si>
  <si>
    <t>Motivación y Afectividad</t>
  </si>
  <si>
    <t>Motivación y Emoción</t>
  </si>
  <si>
    <t>Psicología del niño</t>
  </si>
  <si>
    <t>Procesos psicologicos basicos II</t>
  </si>
  <si>
    <t>ANTROPOLOGIA FUNDAMENTAL</t>
  </si>
  <si>
    <t>Civilizaciones y Mundos Antiguos</t>
  </si>
  <si>
    <t>ELECTIVA DE HUMANIDADES</t>
  </si>
  <si>
    <t>Atención, Sensación y Percepción</t>
  </si>
  <si>
    <t>Psicología del Niño y el Adolescente</t>
  </si>
  <si>
    <t xml:space="preserve">Psicología social
</t>
  </si>
  <si>
    <t>Sistemas Psicologicos II</t>
  </si>
  <si>
    <t>PROCESOS PSICOL.II- PSICOL EVOL. DEL NIÑO</t>
  </si>
  <si>
    <t>Método del Psicoanálisis</t>
  </si>
  <si>
    <t>Fundamentos de Investigación I</t>
  </si>
  <si>
    <t>Estadistica Diferencial</t>
  </si>
  <si>
    <t>Método Conductista</t>
  </si>
  <si>
    <t>Diseño Experimental y Cuasiexperimental</t>
  </si>
  <si>
    <t>Antropología Cultural</t>
  </si>
  <si>
    <t>Inglés II</t>
  </si>
  <si>
    <t>Metodo II</t>
  </si>
  <si>
    <t>PROC. BIOL. HUMANOS III - NEUROANATOMIA</t>
  </si>
  <si>
    <t>El Mundo y sus Signos</t>
  </si>
  <si>
    <t>CULTURA DE OCCIDENTE</t>
  </si>
  <si>
    <t>Estadística Descriptiva</t>
  </si>
  <si>
    <t xml:space="preserve"> Psicología del adolescente</t>
  </si>
  <si>
    <t>Analisis de Contexto Social I</t>
  </si>
  <si>
    <t>PROCESOS PSICOL.III-PSICOL EVOL. DEL ADOLES</t>
  </si>
  <si>
    <t>ESTADÍSTICA II (INFERENCIAL)</t>
  </si>
  <si>
    <t>Idioma Extranjero I</t>
  </si>
  <si>
    <t>Filosofía</t>
  </si>
  <si>
    <t>Enfoque conductual</t>
  </si>
  <si>
    <t>MÉTODOS DE INVESTIGACIÓN II (EXPERIMENTALES Y DE CASO ÚNICO)</t>
  </si>
  <si>
    <t>Humanidades</t>
  </si>
  <si>
    <t>Enfoque cognitivo</t>
  </si>
  <si>
    <t>TEORIA Y TECNICAS DE ENTREVISTA III</t>
  </si>
  <si>
    <t>MEDICIÓN Y EVALUACIÓN I</t>
  </si>
  <si>
    <t>Desarrollo Adulto y Adulto Mayor</t>
  </si>
  <si>
    <t>Inglés Básico I</t>
  </si>
  <si>
    <t>Neurogenética</t>
  </si>
  <si>
    <t>Enfoque psicoanalítico</t>
  </si>
  <si>
    <t>Neuropsicología III</t>
  </si>
  <si>
    <t>SEM.DE AUTOFORMACION III PRACTICA COM</t>
  </si>
  <si>
    <t>Cátedra Rodrigo Noguera</t>
  </si>
  <si>
    <t>Teoría Genético Estructuralista</t>
  </si>
  <si>
    <t>MOTIVACIÓN Y EMOCIÓN</t>
  </si>
  <si>
    <t>Neuropsicología Infantil y Adolescente</t>
  </si>
  <si>
    <t>Psicología Conductual</t>
  </si>
  <si>
    <t>Evolutiva III</t>
  </si>
  <si>
    <t>Teoría Sistémica</t>
  </si>
  <si>
    <t>Motivación y Aprendizaje</t>
  </si>
  <si>
    <t>Constitución Política</t>
  </si>
  <si>
    <t>Procesos Psicologìco Bàsicos III</t>
  </si>
  <si>
    <t>CRISTOLOGIA</t>
  </si>
  <si>
    <t>Antropología y Estudios Culturales</t>
  </si>
  <si>
    <t>ETOLOGÍA Y SOCIOBIOLOGÍA</t>
  </si>
  <si>
    <t>Conductual – Cognitiva</t>
  </si>
  <si>
    <t>Psicología de la Personalidad</t>
  </si>
  <si>
    <t>Psicología de la personalidad</t>
  </si>
  <si>
    <t>Psicopatología asociada con infantes y jóvenes</t>
  </si>
  <si>
    <t>Lenguaje, Pensamiento y Memoria</t>
  </si>
  <si>
    <t>Neurofisiología de la Psicología</t>
  </si>
  <si>
    <t>Psicología del Adulto Joven y Adulto Mayor</t>
  </si>
  <si>
    <t xml:space="preserve">Bases de neuropsicología
</t>
  </si>
  <si>
    <t>Sistemas Psicologícos III</t>
  </si>
  <si>
    <t>PSICOPATOLOGIA GENERAL I</t>
  </si>
  <si>
    <t>Psicología y Desarrollo I: Infancia y Adolescencia</t>
  </si>
  <si>
    <t>CIENCIA Y EPISTEMOLOGÍA CONTEMPORÁNEA</t>
  </si>
  <si>
    <t>Diseño Correlacional</t>
  </si>
  <si>
    <t>Electiva General II</t>
  </si>
  <si>
    <t>Psicología del adulto y del anciano</t>
  </si>
  <si>
    <t xml:space="preserve">Psicopatologìa </t>
  </si>
  <si>
    <t>PROC.PSICOL.IV.PSICOL.EVOL. DEL ADULTO</t>
  </si>
  <si>
    <t>MÉTODOS DE INVESTIGACIÓN III (SOCIAL)</t>
  </si>
  <si>
    <t>Medición, Evaluación y Construcción de Pruebas</t>
  </si>
  <si>
    <t>Psicología del Niño</t>
  </si>
  <si>
    <t>Fundamentos de Investigación II</t>
  </si>
  <si>
    <t>Procesos psicológicos I</t>
  </si>
  <si>
    <t>Medición y Evaluaciòn II</t>
  </si>
  <si>
    <t>ESTADISTICA II</t>
  </si>
  <si>
    <t>MEDICIÓN Y EVALUACIÓN II</t>
  </si>
  <si>
    <t>Idioma Extranjero II</t>
  </si>
  <si>
    <t>Estrategias de Pensamiento</t>
  </si>
  <si>
    <t>Inglés III</t>
  </si>
  <si>
    <t>PRACTICA SUPERVISADA DE ENTREVISTA</t>
  </si>
  <si>
    <t>Método Humanista</t>
  </si>
  <si>
    <t>NEUROCIENCIAS Y COMPORTAMIENTO</t>
  </si>
  <si>
    <t>Estadística inferencial</t>
  </si>
  <si>
    <t>Analisis de Contexto Social II</t>
  </si>
  <si>
    <t>SEM.DE AUTOFORMACION IV- PRACTICA</t>
  </si>
  <si>
    <t>Método Genético Estructuralista</t>
  </si>
  <si>
    <t>PROCESOS COGNOSCITIVOS SUPERIORES</t>
  </si>
  <si>
    <t>Neuropsicología Adulto y Adulto Mayor</t>
  </si>
  <si>
    <t>E/ cerebro</t>
  </si>
  <si>
    <t>Seminario Globalización, Ciudadanías y TIC</t>
  </si>
  <si>
    <t>APRENDIZAJE III</t>
  </si>
  <si>
    <t>Inglés Básico II</t>
  </si>
  <si>
    <t>Neuropsicología</t>
  </si>
  <si>
    <t>FAMILIA</t>
  </si>
  <si>
    <t>Psicopatología asociada con adultos</t>
  </si>
  <si>
    <t>PSICOLOGÍA SOCIAL I (CONCEPTOS BÁSICOS)</t>
  </si>
  <si>
    <t>Psicología Dinámica</t>
  </si>
  <si>
    <t>Psicoanálisis</t>
  </si>
  <si>
    <t>Procesos psicológicos II</t>
  </si>
  <si>
    <t>Neuropsicología Conitiva  Comportamental</t>
  </si>
  <si>
    <t>Psicología y Desarrollo II: Adultez y Vejez</t>
  </si>
  <si>
    <t>Métodos Etnográficos y Cualitativos</t>
  </si>
  <si>
    <t>Psicoanálisis</t>
  </si>
  <si>
    <t>Inteligencia y creatividad</t>
  </si>
  <si>
    <t>Psicología de la conducta anormal</t>
  </si>
  <si>
    <t xml:space="preserve">Sistema psicològicos Comportamental-Evaluación-Intervención  </t>
  </si>
  <si>
    <t>PSICOPATOLOGIA GENERAL II</t>
  </si>
  <si>
    <t>ESTADÍSTICA III (MULTIVARIADA)</t>
  </si>
  <si>
    <t>Electiva Libre I</t>
  </si>
  <si>
    <t>Psicología – Personalidad</t>
  </si>
  <si>
    <t>Psicometría</t>
  </si>
  <si>
    <t>Campo Didactico de Actuación-Educativo</t>
  </si>
  <si>
    <t>CAMPO CLINICO I - HISTORIA FUNDAMENTOS</t>
  </si>
  <si>
    <t>Método Sistémico</t>
  </si>
  <si>
    <t>MÉTODOS DE INVESTIGACIÓN IV (EVALUATIVA)</t>
  </si>
  <si>
    <t>Psicopatología en el Ciclo Vital</t>
  </si>
  <si>
    <t>Electiva general III</t>
  </si>
  <si>
    <t>Evaluación psicológica</t>
  </si>
  <si>
    <t>Medición y Evauación III</t>
  </si>
  <si>
    <t>MODELOS INVESTIGATIVOS II</t>
  </si>
  <si>
    <t>ANÁLISIS CONDUCTUAL APLICADO</t>
  </si>
  <si>
    <t>Psicología Cognitiva y Comportamental</t>
  </si>
  <si>
    <t>Metodología de la Investigación I</t>
  </si>
  <si>
    <t>CICLO DE LA VIDA HUMANA I - EVALUACIÓN (NIÑEZ)</t>
  </si>
  <si>
    <t>Psicología Humanista y Sistémica</t>
  </si>
  <si>
    <t>Inteligencia y Creatividad</t>
  </si>
  <si>
    <t>Ingles IV</t>
  </si>
  <si>
    <t>SEMINARIO DE AUTOFORMACION V. ELECTIVA</t>
  </si>
  <si>
    <t>Sujeto, Subjetivación y Poder</t>
  </si>
  <si>
    <t>PSICOLOGÍA SOCIAL II (GRUPOS Y COMUNIDADES)</t>
  </si>
  <si>
    <t>Desarrollo del Espíritu Emprendedor</t>
  </si>
  <si>
    <t>Fundamentos de investigación cuantitativa</t>
  </si>
  <si>
    <t xml:space="preserve">Técnicas de Intervención I </t>
  </si>
  <si>
    <t>PSICOLOGÍA ORGANIZACIONAL I</t>
  </si>
  <si>
    <t>Electiva Libre II</t>
  </si>
  <si>
    <t>Psicología de la Adolescencia</t>
  </si>
  <si>
    <t>Psicofarmacología</t>
  </si>
  <si>
    <t>Electiva de profundización</t>
  </si>
  <si>
    <t>Neuropsicologìa Clínica II</t>
  </si>
  <si>
    <t>CULTURA DEPORTIVA Y SALUD</t>
  </si>
  <si>
    <t>Técnicas de Intervención I (Optativas: Conductismo o Psicoanálisis)</t>
  </si>
  <si>
    <t>Problemas Epistemológicos de la Psicología</t>
  </si>
  <si>
    <t>PRINCIPIOS DE ADMINISTRACIÓN Y GERENCIA</t>
  </si>
  <si>
    <t>Psicología del aprendizaje</t>
  </si>
  <si>
    <t xml:space="preserve">Fundamentos de psicología clínica y de la salud
</t>
  </si>
  <si>
    <t>COMPORTAMIENTO AMBIENTAL Y DESARROLLO SOSTENIBLE</t>
  </si>
  <si>
    <t>Problemas de Contexto</t>
  </si>
  <si>
    <t>Inglés Pre-intermedio</t>
  </si>
  <si>
    <t>Fundamentos de psicología educativa</t>
  </si>
  <si>
    <t>Campo Didactico de Actuación</t>
  </si>
  <si>
    <t>PROCESOS BIOLOGICOS IV- INTR. A. LA NEURO</t>
  </si>
  <si>
    <t>Psicología y cambio social</t>
  </si>
  <si>
    <t>Psicología de la Salud y Ecología</t>
  </si>
  <si>
    <t>Pruebas psicológicas y psicodiagnóstico</t>
  </si>
  <si>
    <t xml:space="preserve">Fundamentos de psicología social comunitaria
</t>
  </si>
  <si>
    <t>Mediciòn y Evaluación  IV</t>
  </si>
  <si>
    <t>CAMPO CLINICO II - PERSONALIDAD</t>
  </si>
  <si>
    <t>Psicología y Cambio Social</t>
  </si>
  <si>
    <t>Psicología comunitaria</t>
  </si>
  <si>
    <t>PSICOLOGÍA CONTEMPORÁNEA</t>
  </si>
  <si>
    <t>Psicología Aplicada a la Educación</t>
  </si>
  <si>
    <t>Psicología y TIC</t>
  </si>
  <si>
    <t>Psicología del trabajo y las organizaciones</t>
  </si>
  <si>
    <t>MODELOS INVESTIGATIVOS III</t>
  </si>
  <si>
    <t>Técnicas de Intervención II: Optativas: Humanismo o Cognitivas</t>
  </si>
  <si>
    <t>Técnicas de intervención II</t>
  </si>
  <si>
    <t>MÉTODOS DE INVESTIGACIÓN V (EPIDEMIOLOGÍA Y SALUD PÚBLICA)</t>
  </si>
  <si>
    <t>Diseño y Evaluación de Proyectos</t>
  </si>
  <si>
    <t>Psicología Humanista</t>
  </si>
  <si>
    <t>Metodología de la investigación II</t>
  </si>
  <si>
    <t>INSTRUMENTOS DE EVALUACION CUANTITATIVA</t>
  </si>
  <si>
    <t>Técnicas de Intervención III: Sistémicas</t>
  </si>
  <si>
    <t>Técnicas de intervención III</t>
  </si>
  <si>
    <t>TRABAJOS PRÁCTICOS DE AUXILIAR DE INVESTIGACIÓN I (TAI I)</t>
  </si>
  <si>
    <t>Ingles V</t>
  </si>
  <si>
    <t xml:space="preserve"> Pruebas psicológicas</t>
  </si>
  <si>
    <t>CAMPO EDUCATIVO I</t>
  </si>
  <si>
    <t>Psicología y Política</t>
  </si>
  <si>
    <t>PSICOPATOLOGÍA Y SEMIOLOGÍA</t>
  </si>
  <si>
    <t>Constitución y Formación Ciudadana</t>
  </si>
  <si>
    <t>Psicopatología del Niño y el Adolescente</t>
  </si>
  <si>
    <t xml:space="preserve"> Desarrollo Humano
 y Contextos Educativos</t>
  </si>
  <si>
    <t>Neuropsicología- Evaluación-Intervención</t>
  </si>
  <si>
    <t>CAMPO JURIDICO I</t>
  </si>
  <si>
    <t>Anteproyecto de investigación</t>
  </si>
  <si>
    <t>CICLO DE LA VIDA HUMANA II - EVALUACIÓN (ADOLESCENCIA)</t>
  </si>
  <si>
    <t>Electiva Complementaria I</t>
  </si>
  <si>
    <t>Psicología educativa</t>
  </si>
  <si>
    <t>CAMPO ORGANIZACIONAL I.</t>
  </si>
  <si>
    <t>Anteproyecto de Investigación</t>
  </si>
  <si>
    <t>DIFERENCIAS INDIVIDUALES Y PERSONALIDAD</t>
  </si>
  <si>
    <t>Psicología Aplicada a las Organizaciones y Calidad de Vida</t>
  </si>
  <si>
    <t>Psicología del Adulto y del Anciano</t>
  </si>
  <si>
    <t>Psicopatología</t>
  </si>
  <si>
    <t xml:space="preserve">Campo Didàctico de Actuación Organizacional
</t>
  </si>
  <si>
    <t>ETICA GENERAL</t>
  </si>
  <si>
    <t>Intervención Psicosocial</t>
  </si>
  <si>
    <t>PSICOLOGÍA ORGANIZACIONAL II</t>
  </si>
  <si>
    <t>Psicología Aplicada al Contexto Jurídico y Forense</t>
  </si>
  <si>
    <t>Psicología social y comunitaria</t>
  </si>
  <si>
    <t>Medición y Evaluación IV</t>
  </si>
  <si>
    <t>Psicología Clínica y Salud</t>
  </si>
  <si>
    <t>PSICOLOGÍA Y PROCESOS EDUCATIVOS</t>
  </si>
  <si>
    <t>Electiva de Profundización I</t>
  </si>
  <si>
    <t>Inglés Intermedio</t>
  </si>
  <si>
    <t>Taller de Investigación I</t>
  </si>
  <si>
    <t>Formación Humana VI</t>
  </si>
  <si>
    <t>PROCESOS BIOLOGICOS V- NEUROPSICOLOG</t>
  </si>
  <si>
    <t>Psicología, Organizaciones y Trabajo</t>
  </si>
  <si>
    <t>Proyecto de Investigación I</t>
  </si>
  <si>
    <t>Electiva profesional I</t>
  </si>
  <si>
    <t>CAMPO CLINICO III-TEORIA Y TECNICAS</t>
  </si>
  <si>
    <t>Psicología y Educación</t>
  </si>
  <si>
    <t>TRABAJOS DE AUXILIAR DE INVESTIGACIÓN II (TAI II)</t>
  </si>
  <si>
    <t>Sistémico</t>
  </si>
  <si>
    <t>Inglés VI</t>
  </si>
  <si>
    <t>Ética y profesión</t>
  </si>
  <si>
    <t>PROYECTO DE INVESTIGACION</t>
  </si>
  <si>
    <t>MEDICIÓN Y EVALUACIÓN III (CLÍNICA)</t>
  </si>
  <si>
    <t>Psicopatología Adulto y Anciano</t>
  </si>
  <si>
    <t>Ética General</t>
  </si>
  <si>
    <t xml:space="preserve">Seminario de investigación
</t>
  </si>
  <si>
    <t xml:space="preserve">Sistema psicològicos Cognitivo-Evaluación-Intervención  </t>
  </si>
  <si>
    <t>INSTRUMENTO DE EVALUACION CUALITATIVA</t>
  </si>
  <si>
    <t>ESTUDIOS SOBRE COMPORTAMIENTO ANORMAL</t>
  </si>
  <si>
    <t>Electiva de Profundización II</t>
  </si>
  <si>
    <t xml:space="preserve"> Campo Didactico de Actuación Clínico</t>
  </si>
  <si>
    <t>CAMPO EDUCATIVO II</t>
  </si>
  <si>
    <t>CICLO DE LA VIDA HUMANA III (ADULTO Y ADULTO MAYOR)</t>
  </si>
  <si>
    <t>Proyecto de Investigación II</t>
  </si>
  <si>
    <t>Psicología y Mundo Contemporáneo</t>
  </si>
  <si>
    <t>Ética para la Psicología</t>
  </si>
  <si>
    <t>Medición y Evaluación VI</t>
  </si>
  <si>
    <t>CAMPO JURIDICO II</t>
  </si>
  <si>
    <t>Violencia y Conflicto</t>
  </si>
  <si>
    <t>COMUNICACIÓN Y PERSUASIÓN</t>
  </si>
  <si>
    <t>Psicología del Deporte</t>
  </si>
  <si>
    <t>Psicología Humanista</t>
  </si>
  <si>
    <t xml:space="preserve">Formación Humano VII </t>
  </si>
  <si>
    <t>CAMPO ORGANIZACIONAL II</t>
  </si>
  <si>
    <t>INTRODUCCIÓN A LA PSICOLOGÍA CLÍNICA Y DE LA SALUD</t>
  </si>
  <si>
    <t>Psicología Clínica</t>
  </si>
  <si>
    <t xml:space="preserve">Electiva de profundización
</t>
  </si>
  <si>
    <t>ETICA PROFESIONAL</t>
  </si>
  <si>
    <t>ÉTICA CIVIL, DEMOCRACIA Y DEONTOLOGÍA</t>
  </si>
  <si>
    <t>Ética Profesional</t>
  </si>
  <si>
    <t>Inglés Intermedio Alto</t>
  </si>
  <si>
    <t>Psicología Organizacional</t>
  </si>
  <si>
    <t>INGLÉS II</t>
  </si>
  <si>
    <t>E/ Guionismo</t>
  </si>
  <si>
    <t>Electiva Profesional II</t>
  </si>
  <si>
    <t>Modalidades de trabajo de grado I</t>
  </si>
  <si>
    <t>Practcas Empresarial I</t>
  </si>
  <si>
    <t>PROCESOS BIOLOGICOS VI - EV. Y DIAG. NEUR</t>
  </si>
  <si>
    <t>Electiva de Profundización III</t>
  </si>
  <si>
    <t>Taller de Investigación II</t>
  </si>
  <si>
    <t>Campo Didáctico de actuación-Profundización</t>
  </si>
  <si>
    <t>CAMPO CLINICO IV TECNICAS DE LA PSICO TERAPIA</t>
  </si>
  <si>
    <t>Gestión de Proyectos Sociales</t>
  </si>
  <si>
    <t>TALLER DE PROYECTO DE GRADO I (TPG I)</t>
  </si>
  <si>
    <t>Proyecto de Investigación III</t>
  </si>
  <si>
    <t>Constitución Política</t>
  </si>
  <si>
    <t>Formación Humana VIII</t>
  </si>
  <si>
    <t>INVESTIGACION APLICADA</t>
  </si>
  <si>
    <t>MEDICIÓN Y EVALUACIÓN IV (NEUROPSICOLÓGICA)</t>
  </si>
  <si>
    <t>Ética en Psicología</t>
  </si>
  <si>
    <t>Práctica formativa I</t>
  </si>
  <si>
    <t>SEM. PROF. CAMPO ELECTIVO I - ED. ORG.Y JURID</t>
  </si>
  <si>
    <t>ECONOMÍA CONDUCTUAL, MOTIVACIÓN Y DECISIONES</t>
  </si>
  <si>
    <t>Enfoque Sistémico de la Psicología</t>
  </si>
  <si>
    <t>TRASTORNOS INFANTILES</t>
  </si>
  <si>
    <t>Alternativa de Grado</t>
  </si>
  <si>
    <t>Psicología de la Salud</t>
  </si>
  <si>
    <t>Modalidades de trabajo de grado II</t>
  </si>
  <si>
    <t>Practica Empresarial I</t>
  </si>
  <si>
    <t>Psicología Jurídica</t>
  </si>
  <si>
    <t>PSICOPATOLOGIA DEL NIÑO Y DEL ADOLESCEN</t>
  </si>
  <si>
    <t>PSICOLOGÍA JURÍDICA</t>
  </si>
  <si>
    <t>Psicofarmacología</t>
  </si>
  <si>
    <t>Seminario de Profundización I</t>
  </si>
  <si>
    <t>Practica formativa II</t>
  </si>
  <si>
    <t>Opción de Grado</t>
  </si>
  <si>
    <t>CAMPO CLINICO V - PSICO. POBALCION ESPEC</t>
  </si>
  <si>
    <t>DISEÑO Y EVALUACIÓN DE PROYECTOS SOCIALES</t>
  </si>
  <si>
    <t>Inglés Avanzado</t>
  </si>
  <si>
    <t>Electiva Profesional III</t>
  </si>
  <si>
    <t>BIO-ÉTICA, VALORES Y CALIDAD DE VIDA</t>
  </si>
  <si>
    <t>Taller de Investigación III</t>
  </si>
  <si>
    <t>SEM. PROF. CAMPO ELECTIVO II - ED. ORG. Y</t>
  </si>
  <si>
    <t>Psicología Transpersonal</t>
  </si>
  <si>
    <t>Práctica Profesional I</t>
  </si>
  <si>
    <t>TALLER DE PROYECTO DE GRADO II (TPG II)</t>
  </si>
  <si>
    <t>Seminario de Profundización II</t>
  </si>
  <si>
    <t>PSIPATOLOGIA DEL ADULTO Y DEL ANCIANO</t>
  </si>
  <si>
    <t>SEMINARIOS DE ELECCIÓN DIVERSIFICADA I Y II</t>
  </si>
  <si>
    <t>Taller de Investigación IV</t>
  </si>
  <si>
    <t>CAMPO CLINICO VI - PSICOTERAPIA POBLACIO</t>
  </si>
  <si>
    <t>PRÁCTICA PROFESIONAL Y TALLER DE CASO I</t>
  </si>
  <si>
    <t>BIOLOGÍA, SISTEMAS FUNCIONALES Y LABORATORIO</t>
  </si>
  <si>
    <t>Metodos de Investigación en Psicología I</t>
  </si>
  <si>
    <t>ntroducción a la psicología</t>
  </si>
  <si>
    <t>¿Cómo se Conoce
en las Ciencias
Sociales?</t>
  </si>
  <si>
    <t>Humanidades I</t>
  </si>
  <si>
    <t>CIENCIAS HUMANAS APLICADAS (ANTROPOLOGÍA GENERAL)</t>
  </si>
  <si>
    <t>Curso No I Campo Socio Político</t>
  </si>
  <si>
    <t>Lectura Critica y Analitica</t>
  </si>
  <si>
    <t>Procesos psicológicos 1: Sensación, Percepción y atención</t>
  </si>
  <si>
    <t>Contextos América
Latina y Colombia</t>
  </si>
  <si>
    <t>Sensopercepción y Memoria</t>
  </si>
  <si>
    <t>DEPORTE Y CULTURA</t>
  </si>
  <si>
    <t>Ingles I</t>
  </si>
  <si>
    <t xml:space="preserve">Fundamentos Básicos e Históricos de la Psicología </t>
  </si>
  <si>
    <t>Introducción
a la biología</t>
  </si>
  <si>
    <t>Problemas Sociales Globales</t>
  </si>
  <si>
    <t>HISTORIA DE LA PSICOLOGÍA</t>
  </si>
  <si>
    <t>Fundamentos Biologicos del Comportamiento</t>
  </si>
  <si>
    <t>Epistemología de la psicología</t>
  </si>
  <si>
    <t>Fundamentos
de Psicología</t>
  </si>
  <si>
    <t>Taller de Lectoescritura y Argumentación</t>
  </si>
  <si>
    <t>Aspectos Psicológicos del Comportamiento Humano</t>
  </si>
  <si>
    <t>INTRODUCCIÓN A LAS CIENCIAS SOCIALES Y HUMANAS</t>
  </si>
  <si>
    <t>Historia de la Psicología I</t>
  </si>
  <si>
    <t>Cátedra Unilibrista</t>
  </si>
  <si>
    <t>Expresión Escrita</t>
  </si>
  <si>
    <t>Escritura
Universitaria I y II</t>
  </si>
  <si>
    <t xml:space="preserve">Filosofía e Historia de la Psicología
</t>
  </si>
  <si>
    <t>LENGUAJE Y COMUNICACIÓN</t>
  </si>
  <si>
    <t>Fundamentos Sociológicos en la Psicología</t>
  </si>
  <si>
    <t xml:space="preserve">Electiva Interdiciplinaria </t>
  </si>
  <si>
    <t>Actividad Deportiva o Cultural</t>
  </si>
  <si>
    <t>English I y II</t>
  </si>
  <si>
    <t>LIBRE DE FORMACIÓN INTEGRAL</t>
  </si>
  <si>
    <t>PROCESOS LÓGICOS DE PENSAMIENTO</t>
  </si>
  <si>
    <t>Curso No I Campo Científico Natural</t>
  </si>
  <si>
    <t>Mètodos de Investigación en Psicología II</t>
  </si>
  <si>
    <t>Escuelas psicológicas 1: Psicodinámica</t>
  </si>
  <si>
    <t>CBU I</t>
  </si>
  <si>
    <t>Psicología Contemporánea</t>
  </si>
  <si>
    <t>Enfoque y Tendencias en Psicología Dinámica</t>
  </si>
  <si>
    <t>Curso No I Campo Comunicación y Lenguaje</t>
  </si>
  <si>
    <t>Métodos de Observación</t>
  </si>
  <si>
    <t>Procesos psicológicos 2: Motivación y emoción</t>
  </si>
  <si>
    <t>CBU II</t>
  </si>
  <si>
    <t xml:space="preserve">Enfoque y Tendencias en Psicología Conductual
</t>
  </si>
  <si>
    <t>CIENCIAS HUMANAS APLICADAS II (PSICOLOGÍA)</t>
  </si>
  <si>
    <t>Ingles II</t>
  </si>
  <si>
    <t xml:space="preserve">Fundamentos Epistemólogicos de la Psicología  </t>
  </si>
  <si>
    <t>Estadística Descriptiva e Inferencial</t>
  </si>
  <si>
    <t>Anatomìa y Fisiología  del SNC</t>
  </si>
  <si>
    <t>Psicología evolutiva I</t>
  </si>
  <si>
    <t>Año Básico</t>
  </si>
  <si>
    <t>Análisis de Datos I</t>
  </si>
  <si>
    <t>Procesos Psicológicos Básicos y Complejos</t>
  </si>
  <si>
    <t>INTERPRETACIÓN DE DATOS</t>
  </si>
  <si>
    <t>Historia de la Psicología II</t>
  </si>
  <si>
    <t>Desarrollo Humano</t>
  </si>
  <si>
    <t>Investigación cualitativa en psicología</t>
  </si>
  <si>
    <t>Proceso Básico I</t>
  </si>
  <si>
    <t>Historia de las Culturas</t>
  </si>
  <si>
    <t>MEMORIA Y LABORATORIO</t>
  </si>
  <si>
    <t>Procesos de Grupo</t>
  </si>
  <si>
    <t>Cátedra institucional Ciencia y Libertad</t>
  </si>
  <si>
    <t>Diseño y Análisis I</t>
  </si>
  <si>
    <t>NEUROANATOMÍA Y LABORATORIO</t>
  </si>
  <si>
    <t>TEORÍAS Y SISTEMAS PSICOLÓGICOS</t>
  </si>
  <si>
    <t>Estado Social de Derecho</t>
  </si>
  <si>
    <t>English III y IV</t>
  </si>
  <si>
    <t xml:space="preserve">Neurociencia Cognitiva y del Comportamiento
</t>
  </si>
  <si>
    <t>PERCEPCIÓN, ATENCIÓN Y LABORATORIO</t>
  </si>
  <si>
    <t>Electiva Interdiciplinaria I</t>
  </si>
  <si>
    <t>Escuelas psicológicas 2: Conductismo</t>
  </si>
  <si>
    <t>Epistemología Psicológica</t>
  </si>
  <si>
    <t>Curso No II Campo Científico Natural</t>
  </si>
  <si>
    <t>Procesos psicológicos 3: Pensamiento y lenguaje</t>
  </si>
  <si>
    <t>CBU III</t>
  </si>
  <si>
    <t>Pensamiento Lenguaje – Intelig.</t>
  </si>
  <si>
    <t>Curso No II Campo Comunicación y Lenguaje</t>
  </si>
  <si>
    <t xml:space="preserve">Estadistica Aplicada a la Psicología  </t>
  </si>
  <si>
    <t>CLE</t>
  </si>
  <si>
    <t>Enfoque y Tendencias en Psicología Social</t>
  </si>
  <si>
    <t>APRENDIZAJE Y LABORATORIO</t>
  </si>
  <si>
    <t>Ingles III</t>
  </si>
  <si>
    <t>Psicología evolutiva II</t>
  </si>
  <si>
    <t>Psicología del Desarrollo Infancia y Juventud</t>
  </si>
  <si>
    <t xml:space="preserve">Enfoque y Tendencias en Psicología Cognitiva
</t>
  </si>
  <si>
    <t>CIENCIAS HUMANAS APLICADAS III (SOCIOLOGÍA)</t>
  </si>
  <si>
    <t>Teoria y Sistemas Psicologícs</t>
  </si>
  <si>
    <t>Análisis de Datos II</t>
  </si>
  <si>
    <t xml:space="preserve">Enfoque y Tendencias en Psicología Sistémica
</t>
  </si>
  <si>
    <t>ESTADÍSTICA INFERENCIAL</t>
  </si>
  <si>
    <t xml:space="preserve">Actividad Celebral y Actividad Psicologíca </t>
  </si>
  <si>
    <t>Libre elección1</t>
  </si>
  <si>
    <t>Proceso Básico II</t>
  </si>
  <si>
    <t>Medición y Evaluación de Procesos Psicológicos Básicos y Complejos</t>
  </si>
  <si>
    <t>INVESTIGACIÓN I</t>
  </si>
  <si>
    <t xml:space="preserve">Aprendizaje y Procesos Cognitivos </t>
  </si>
  <si>
    <t>Diseño y Análisis
II</t>
  </si>
  <si>
    <t>Teorías del Aprendizaje</t>
  </si>
  <si>
    <t>MOTIVACIÓN, EMOCIÓN Y LABORATORIO</t>
  </si>
  <si>
    <t>Introducción a los Campos  de Aplicación en Psicología</t>
  </si>
  <si>
    <t>Escuelas psicológicas 3: Cognitiva</t>
  </si>
  <si>
    <t>English V y VI</t>
  </si>
  <si>
    <t>Humanidades III</t>
  </si>
  <si>
    <t>PSICOFISIOLOGIA Y LABORATORIO</t>
  </si>
  <si>
    <t>Curso No II Campo Socio Político</t>
  </si>
  <si>
    <t>Procesos Psicosocial</t>
  </si>
  <si>
    <t>Procesos psicológicos 4: Memoria y aprendizaje</t>
  </si>
  <si>
    <t>Psicología del Desarrollo Adultez y Vejez</t>
  </si>
  <si>
    <t>Curso No III Campo Comunicación y Lenguaje (electivo)</t>
  </si>
  <si>
    <t xml:space="preserve">Políticas Publicas en Psicología </t>
  </si>
  <si>
    <t>CBU IV</t>
  </si>
  <si>
    <t>Organizaciones</t>
  </si>
  <si>
    <t>BIOÉTICA Y MEDIO AMBIENTE</t>
  </si>
  <si>
    <t>Entrevista psicológica</t>
  </si>
  <si>
    <t>Constitución</t>
  </si>
  <si>
    <t>Ética y Ciudadanía</t>
  </si>
  <si>
    <t>Procesos Psicosociales de los Grupos y la Familia</t>
  </si>
  <si>
    <t>CICLO VITAL I Y LABORATORIO</t>
  </si>
  <si>
    <t>Electiva del Área I</t>
  </si>
  <si>
    <t xml:space="preserve">Psicometria </t>
  </si>
  <si>
    <t>Probabilidad e inferencia</t>
  </si>
  <si>
    <t>Compresión de
Lectura Inglés</t>
  </si>
  <si>
    <t>Enfoque y Tendencias en Psicología Humanista</t>
  </si>
  <si>
    <t>Medición y Diagnóstico Psicologíco</t>
  </si>
  <si>
    <t>Libre elección 2</t>
  </si>
  <si>
    <t xml:space="preserve">Psicología Social
Crítica </t>
  </si>
  <si>
    <t>Semiología Psicológica</t>
  </si>
  <si>
    <t>INVESTIGACIÓN II</t>
  </si>
  <si>
    <t xml:space="preserve">Neuropsicología Aplicada </t>
  </si>
  <si>
    <t>Proceso Básico III</t>
  </si>
  <si>
    <t>Psicología Social Clásica</t>
  </si>
  <si>
    <t>PENSAMIENTO, LENGUAJE Y LABORATORIO</t>
  </si>
  <si>
    <t xml:space="preserve">Trastornos Psicologícos </t>
  </si>
  <si>
    <t>Escuelas psicológicas 4: Humanista</t>
  </si>
  <si>
    <t>Diseño y
Análisis III</t>
  </si>
  <si>
    <t>PSICOLOGIA COGNITIVA</t>
  </si>
  <si>
    <t>Psicología Clinica y de la Salud</t>
  </si>
  <si>
    <t>Entrevista Psicológica</t>
  </si>
  <si>
    <t>TEORÍAS DE LA PERSONALIDAD</t>
  </si>
  <si>
    <t>Curso No I Campo Tecnológico</t>
  </si>
  <si>
    <t>Inrervenciones Clínicas</t>
  </si>
  <si>
    <t>Procesos de Interacción Organizacional</t>
  </si>
  <si>
    <t>Curso No I Campo Investigativo</t>
  </si>
  <si>
    <t xml:space="preserve">Ética Profecional </t>
  </si>
  <si>
    <t>Psicopatología I</t>
  </si>
  <si>
    <t>CBU V</t>
  </si>
  <si>
    <t>Medio Ambiente y Desarrollo Sostenible</t>
  </si>
  <si>
    <t xml:space="preserve">Psicología en el Campo de las Organizaciones
</t>
  </si>
  <si>
    <t>Salud Publica</t>
  </si>
  <si>
    <t>Introducción a la psicología clínica</t>
  </si>
  <si>
    <t xml:space="preserve">CBU VI
</t>
  </si>
  <si>
    <t xml:space="preserve">Psicología en el Campo Social Comunitario
</t>
  </si>
  <si>
    <t xml:space="preserve">Costrucción de Documentos Cientifícos  en Psicología </t>
  </si>
  <si>
    <t>Libre elección 3</t>
  </si>
  <si>
    <t>English
VII y VIII</t>
  </si>
  <si>
    <t xml:space="preserve">Psicología en el Campo Clínico y de la Salud
</t>
  </si>
  <si>
    <t xml:space="preserve">Psicología Educativa </t>
  </si>
  <si>
    <t>Psicología Social
Experimenta</t>
  </si>
  <si>
    <t>Psicología Anormal</t>
  </si>
  <si>
    <t xml:space="preserve">Psicología en el Campo Jurídico
</t>
  </si>
  <si>
    <t xml:space="preserve">Intervención  en Psicología Educativas </t>
  </si>
  <si>
    <t>Psicología Social - Comunitaria</t>
  </si>
  <si>
    <t>Proceso Básico IV</t>
  </si>
  <si>
    <t>Psicología social Crítica</t>
  </si>
  <si>
    <t xml:space="preserve">Modelos Psicodiagnósticos
</t>
  </si>
  <si>
    <t>Dinámica Psicológica de Grupos</t>
  </si>
  <si>
    <t>Investigación cuantitativa en psicología</t>
  </si>
  <si>
    <t>Desarrollo</t>
  </si>
  <si>
    <t>Métodos de Investigación Cuantitativa</t>
  </si>
  <si>
    <t xml:space="preserve">Psicología en el Campo Educativo
</t>
  </si>
  <si>
    <t>Intervención Psicología Social y Comunitaria</t>
  </si>
  <si>
    <t>Instrumentos cuantitativos</t>
  </si>
  <si>
    <t>Evaluación Psicológica Infantil</t>
  </si>
  <si>
    <t>epistemologías de las ciencias sociales</t>
  </si>
  <si>
    <t>Curso No I Campo de Gestión</t>
  </si>
  <si>
    <t>Optativa  de Énfasis I</t>
  </si>
  <si>
    <t>Procesos de Gestión Humana en la Org</t>
  </si>
  <si>
    <t>Administración en Salud</t>
  </si>
  <si>
    <t>Optativa  de Énfasis II</t>
  </si>
  <si>
    <t>CBU VII</t>
  </si>
  <si>
    <t>Metodologías y Técnicas de Intervención Psicosocial</t>
  </si>
  <si>
    <t>EMPRENDIMIENTO</t>
  </si>
  <si>
    <t>Electiva del Área II</t>
  </si>
  <si>
    <t>Electiva 1 del programa</t>
  </si>
  <si>
    <t>English IX y X</t>
  </si>
  <si>
    <t>Métodos de Investigación Cualitativa</t>
  </si>
  <si>
    <t>Práctica Clínica</t>
  </si>
  <si>
    <t>ESCUELA HUMANISTA</t>
  </si>
  <si>
    <t>Teorías Psicológicas III</t>
  </si>
  <si>
    <t>Evaluación Psicológica Adultos</t>
  </si>
  <si>
    <t>Curso Optativo I</t>
  </si>
  <si>
    <t>ESCUELA SISTÉMICA</t>
  </si>
  <si>
    <t>Psicología Social Comunitaria</t>
  </si>
  <si>
    <t>Psicología Organizacional  y del Trabajo</t>
  </si>
  <si>
    <t>Modelos de Intervención Organizacional</t>
  </si>
  <si>
    <t>Diseños de Investigación</t>
  </si>
  <si>
    <t>EVALUACIÓN PSICOLÓGICA III</t>
  </si>
  <si>
    <t>Pruebas Psicológicas I</t>
  </si>
  <si>
    <t xml:space="preserve">Intervenciones Psicosociales en la Organización y el Trabajo </t>
  </si>
  <si>
    <t>Informes Psicológicos</t>
  </si>
  <si>
    <t>FUNDAMENTOS DE LA PSICOLOGÍA PROFESIONAL I</t>
  </si>
  <si>
    <t xml:space="preserve">Introducción a la Pràctica Supervisada </t>
  </si>
  <si>
    <t>Psicología
Aplicada</t>
  </si>
  <si>
    <t>Institucional I</t>
  </si>
  <si>
    <t>FUNDAMENTOS DE LA PSICOLOGÍA PROFESIONAL II</t>
  </si>
  <si>
    <t>Optativa  de Énfasis III</t>
  </si>
  <si>
    <t>Instrumentos cualitativos</t>
  </si>
  <si>
    <t>Evaluación</t>
  </si>
  <si>
    <t>Psicología Clínica (Dina/Con)</t>
  </si>
  <si>
    <t>FUNDAMENTOS DE LA PSICOLOGÍA PROFESIONAL III</t>
  </si>
  <si>
    <t>Optativa  de Énfasis IV</t>
  </si>
  <si>
    <t>Psicología de la comunicación</t>
  </si>
  <si>
    <t>PSICOPATOLOGÍA II</t>
  </si>
  <si>
    <t>Seminario de Investigación I</t>
  </si>
  <si>
    <t>Optativa  de Énfasis V</t>
  </si>
  <si>
    <t>Electiva 2 del programa</t>
  </si>
  <si>
    <t>Modelos de Intervención – Proyectos Integrados</t>
  </si>
  <si>
    <t>Práctica Optativa I</t>
  </si>
  <si>
    <t>Psicoterapia I</t>
  </si>
  <si>
    <t>Psicología Clínica (Sist/Hum.)</t>
  </si>
  <si>
    <t>Curso Optativo II</t>
  </si>
  <si>
    <t>ANÁLISIS Y PROCESAMIENTO DE DATOS</t>
  </si>
  <si>
    <t>Práctica investigativa</t>
  </si>
  <si>
    <t xml:space="preserve">Formulación de Proyectos de Investigación e Intervención Social
</t>
  </si>
  <si>
    <t>APLICACIONES DE LA PSICOLOGÍA I</t>
  </si>
  <si>
    <t>Pruebas Psicológicas II</t>
  </si>
  <si>
    <t>Práticas Supervisadas en Psicología Clínica I</t>
  </si>
  <si>
    <t>Práctica electiva de campo I</t>
  </si>
  <si>
    <t>Opción
de Grado I</t>
  </si>
  <si>
    <t>Institucional II</t>
  </si>
  <si>
    <t>APLICACIONES DE LA PSICOLOGÍA II</t>
  </si>
  <si>
    <t xml:space="preserve">Practica Eletiva Profecional Supervisada I </t>
  </si>
  <si>
    <t>Práctica electiva de campo II</t>
  </si>
  <si>
    <t>Problemática Social Colombiana</t>
  </si>
  <si>
    <t>APLICACIONES DE LA PSICOLOGÍA III</t>
  </si>
  <si>
    <t>Electiva Profundización Educativa</t>
  </si>
  <si>
    <t>Introducción a la práctica profesional</t>
  </si>
  <si>
    <t>CURSOS DE PROFUNDIZACIÓN I</t>
  </si>
  <si>
    <t>Electiva 3 del programa.</t>
  </si>
  <si>
    <t>Taller de Investigacíón</t>
  </si>
  <si>
    <t>CURSOS DE PROFUNDIZACIÓN II</t>
  </si>
  <si>
    <t>Seminario de Investigación II</t>
  </si>
  <si>
    <t>Práticas Supervisadas en Psicología Clínica II</t>
  </si>
  <si>
    <t>Dominio Segunda
Lengua</t>
  </si>
  <si>
    <t>Práctica Electiva</t>
  </si>
  <si>
    <t>Institucional III</t>
  </si>
  <si>
    <t>ELECTIVA DE FACULTAD</t>
  </si>
  <si>
    <t>Electiva del Área III</t>
  </si>
  <si>
    <t>Practica Eletiva Profecional Supervisada II</t>
  </si>
  <si>
    <t>Trabajo de Grado.</t>
  </si>
  <si>
    <t xml:space="preserve">Práctica II </t>
  </si>
  <si>
    <t>Práctica Optativa II</t>
  </si>
  <si>
    <t>FUNDAMENTOS DE LA PSICOLOGÍA PROFESIONAL IV</t>
  </si>
  <si>
    <t>Psicoterapia II</t>
  </si>
  <si>
    <t>Práctica electiva en psicología organizacional.</t>
  </si>
  <si>
    <t>Opción
de Grado II</t>
  </si>
  <si>
    <t>Práctica electiva en el contexto jurídico y forense.</t>
  </si>
  <si>
    <t>Dinámica Socicultural Colombiana</t>
  </si>
  <si>
    <t>APLICACIONES DE LA PSICOLOGÍA IV</t>
  </si>
  <si>
    <t>Práctica electiva en Psicología Educativa.</t>
  </si>
  <si>
    <t>Curso Optativo III</t>
  </si>
  <si>
    <t>OPCIÓN DE GRADO I</t>
  </si>
  <si>
    <t>Electiva Profundización Organizacional</t>
  </si>
  <si>
    <t>Práctica electiva en psicología clínica.</t>
  </si>
  <si>
    <t>Practica Empresarial</t>
  </si>
  <si>
    <t>PRÁCTICA PROFESIONAL I</t>
  </si>
  <si>
    <t>Práctica electiva en psicología social - comunitaria.</t>
  </si>
  <si>
    <t>SEMINARIO DE PRÁCTICA I</t>
  </si>
  <si>
    <t>Psicología Aplicada a la Clínica y a la Salud</t>
  </si>
  <si>
    <t>CURSO DE PROFUNDIZACIÓN III</t>
  </si>
  <si>
    <t>OPCIÓN DE GRADO II</t>
  </si>
  <si>
    <t>PRÁCTICA PROFESIONAL II</t>
  </si>
  <si>
    <t>Electiva Profundización Clínica y de la salud</t>
  </si>
  <si>
    <t>SEMINARIO DE PRÁCTICA</t>
  </si>
  <si>
    <t>Estudio de Caso Clínico y de la Salud</t>
  </si>
  <si>
    <t>Estudio de Caso Educativo</t>
  </si>
  <si>
    <t>ELECTIVA DE CONTEXTO *</t>
  </si>
  <si>
    <t>BIOLOGIA Y LABORATORIO</t>
  </si>
  <si>
    <t xml:space="preserve"> Psicobiología</t>
  </si>
  <si>
    <t xml:space="preserve"> Lectura y
escritura I</t>
  </si>
  <si>
    <t>Introducción a la ciencia política</t>
  </si>
  <si>
    <t>Biología celular y molecular</t>
  </si>
  <si>
    <t>EXPRESION</t>
  </si>
  <si>
    <t>Química</t>
  </si>
  <si>
    <t>CATEDRA ANTONIO NARIÑO</t>
  </si>
  <si>
    <t>Espacios de
conversación</t>
  </si>
  <si>
    <t>Gran historia</t>
  </si>
  <si>
    <t>Historia de la filosofía y la ciencia</t>
  </si>
  <si>
    <t>Pensamiento Unisinú/Cátedra Elías Bechara Zainúm</t>
  </si>
  <si>
    <t>CONTEXTO SOCIOCULTURAL DE COLOMBIA</t>
  </si>
  <si>
    <t xml:space="preserve"> Organizaciones</t>
  </si>
  <si>
    <t>Ética y política</t>
  </si>
  <si>
    <t>Historia y geografía internacional</t>
  </si>
  <si>
    <t>Introducción a la psicología</t>
  </si>
  <si>
    <t>Aprender a Aprender</t>
  </si>
  <si>
    <t>MODELOS Y TEORIAS PSICOLOGICAS</t>
  </si>
  <si>
    <t>Biofísica</t>
  </si>
  <si>
    <t>EPISTEMOLOGIA DE LA PSICOLOGIA</t>
  </si>
  <si>
    <t>Comunicación escrita I</t>
  </si>
  <si>
    <t>Contexto y
región</t>
  </si>
  <si>
    <t xml:space="preserve"> Enfoque para el análisis político</t>
  </si>
  <si>
    <t>Cátedra Elías Bechara Zainúm</t>
  </si>
  <si>
    <t>PSICOBIOLOGIA</t>
  </si>
  <si>
    <t>Introducción a
la psicología</t>
  </si>
  <si>
    <t>Taller de comprensión lectora</t>
  </si>
  <si>
    <t>Razonamiento cuantitativo</t>
  </si>
  <si>
    <t>TALLERES DE DEPORTE, RECREACION Y CULTURA</t>
  </si>
  <si>
    <t xml:space="preserve">Sociología </t>
  </si>
  <si>
    <t>PROCESOS BASICOS I LABORATORIO</t>
  </si>
  <si>
    <t>Fundamentos
de matemáticas</t>
  </si>
  <si>
    <t xml:space="preserve"> Introducción a las ciencias sociales</t>
  </si>
  <si>
    <t>CCU</t>
  </si>
  <si>
    <t>Sociología y Antropología</t>
  </si>
  <si>
    <t>Copetencia Comunicativas</t>
  </si>
  <si>
    <t>Modernidades y Modernización</t>
  </si>
  <si>
    <t xml:space="preserve"> Electiva de humanidades I</t>
  </si>
  <si>
    <t>DISEÑO DE INVESTIGACION DESCRIPTIVA PARA CIENCIAS SOCIALES</t>
  </si>
  <si>
    <t>Informàtica</t>
  </si>
  <si>
    <t xml:space="preserve"> Escuelas psicológicas I (conductismo)</t>
  </si>
  <si>
    <t>Lectura y
escritura II</t>
  </si>
  <si>
    <t>MODELO COGNITIVO GENETICO</t>
  </si>
  <si>
    <t>Fundamentos en Neurociencias</t>
  </si>
  <si>
    <t xml:space="preserve"> Motivación</t>
  </si>
  <si>
    <t>Historia de las ideas políticas</t>
  </si>
  <si>
    <t>Estadística I (descriptiva)</t>
  </si>
  <si>
    <t>IDENTIDAD Y EMPRENDIMIENTO</t>
  </si>
  <si>
    <t>MODELO COMPORTAMENTAL</t>
  </si>
  <si>
    <t>NEUROCIENCIA I</t>
  </si>
  <si>
    <t>Sistema político internacional</t>
  </si>
  <si>
    <t>Sociología y antropología</t>
  </si>
  <si>
    <t>LABORATORIO DE PROCESOS PSICOLOGICOS BASICOS</t>
  </si>
  <si>
    <t>Fundamentos Metodológicos</t>
  </si>
  <si>
    <t>NEUROCIENCIAS I</t>
  </si>
  <si>
    <t>PROCESOS PSICOLÓGICOS BÁSICOS II. LABORATORIO</t>
  </si>
  <si>
    <t xml:space="preserve"> Comunicación oral y escrita II</t>
  </si>
  <si>
    <t xml:space="preserve"> Constitución y sistema político colombiano</t>
  </si>
  <si>
    <t>morfofisiología del sistema nervioso</t>
  </si>
  <si>
    <t xml:space="preserve">Liderazgo y Productividad </t>
  </si>
  <si>
    <t>PROCESOS PSICOLOGICOS BASICOS</t>
  </si>
  <si>
    <t>Fundamentos Biológicos  del Comportamiento Humano I</t>
  </si>
  <si>
    <t>PROCESOS PSICOLOGICOS BASICOS II</t>
  </si>
  <si>
    <t>PROCESOS PSICOLÓGICOS BÁSICOS III. LABORATORIO</t>
  </si>
  <si>
    <t>Probabilidad
y estadística</t>
  </si>
  <si>
    <t xml:space="preserve"> Taller de escritura académica</t>
  </si>
  <si>
    <t>Escuelas psicológicas I</t>
  </si>
  <si>
    <t>Fundamentos Epistemológicos</t>
  </si>
  <si>
    <t>PSICOFISIOLOGIA</t>
  </si>
  <si>
    <t>Bases Socioculturales del Comportamiento Humano I</t>
  </si>
  <si>
    <t>TALLER DE DESARROLLO DE PROCESOS COGNITIVOS</t>
  </si>
  <si>
    <t>PSICOLOGÍA SOCIAL I</t>
  </si>
  <si>
    <t>Investigación
psicológica</t>
  </si>
  <si>
    <t xml:space="preserve"> Fundamentos de economía</t>
  </si>
  <si>
    <t>Seminario de investigación</t>
  </si>
  <si>
    <t>TALLERES DE DESARROLLO HUMANO Y SALUD INTEGRAL</t>
  </si>
  <si>
    <t>Evaluación Psicologíca  I</t>
  </si>
  <si>
    <t>Procesos de Socialización y Prácticas Culturales</t>
  </si>
  <si>
    <t xml:space="preserve"> Lengua extranjera I</t>
  </si>
  <si>
    <t xml:space="preserve">Teorías y Sistemas </t>
  </si>
  <si>
    <t>Psicología del Desarrollo Humano I</t>
  </si>
  <si>
    <t>EVALUACION Y MEDICION I</t>
  </si>
  <si>
    <t xml:space="preserve"> Psicología del desarrollo I</t>
  </si>
  <si>
    <t xml:space="preserve">Electiva
Sociohumanística
I </t>
  </si>
  <si>
    <t>ELECTIVA SOCIOHUMANISTICA</t>
  </si>
  <si>
    <t>INGLES I</t>
  </si>
  <si>
    <t>Lógica de la investigación en psicología</t>
  </si>
  <si>
    <t xml:space="preserve"> Percepción</t>
  </si>
  <si>
    <t>Filosofía política</t>
  </si>
  <si>
    <t>Neurociencias y Conducta</t>
  </si>
  <si>
    <t>MODELO ANALITICO</t>
  </si>
  <si>
    <t>MODELOS PSICOLÓGICOS I</t>
  </si>
  <si>
    <t xml:space="preserve"> Escuelas psicológicas II (genética-experimental)</t>
  </si>
  <si>
    <t>Epistemología
de la psicología</t>
  </si>
  <si>
    <t xml:space="preserve"> Herramientas de política internacional</t>
  </si>
  <si>
    <t>Curso electivo en CCU</t>
  </si>
  <si>
    <t>LABORATORIO DE PROCESOS PSICOLOGICOS SUPERIORES</t>
  </si>
  <si>
    <t xml:space="preserve">Integral </t>
  </si>
  <si>
    <t>MODELO SISTEMICO</t>
  </si>
  <si>
    <t>PSICOLOGIA DEL DESARROLLO HUMANO I</t>
  </si>
  <si>
    <t xml:space="preserve"> Introducción a las
neurociencias</t>
  </si>
  <si>
    <t>Historia económica mundial</t>
  </si>
  <si>
    <t>NUCLEO INTEGRADOR I</t>
  </si>
  <si>
    <t>NEUROCIENCIAS II</t>
  </si>
  <si>
    <t>PSICOLOGIA SOCIAL II</t>
  </si>
  <si>
    <t>Estadística y Probabilidad Básicas</t>
  </si>
  <si>
    <t>Metodología de
investigación</t>
  </si>
  <si>
    <t xml:space="preserve"> Política colombiana siglo XIX</t>
  </si>
  <si>
    <t>Escuelas psicológicas II</t>
  </si>
  <si>
    <t>PROCESOS PSICOLOGICOS SUPERIORES</t>
  </si>
  <si>
    <t xml:space="preserve">Fundamentos  Epistemologícos </t>
  </si>
  <si>
    <t>Proceso
psicológico
básico.
Electivo 1</t>
  </si>
  <si>
    <t xml:space="preserve"> Estadística I</t>
  </si>
  <si>
    <t>Estadística II (inferencial y análisis de varianza)</t>
  </si>
  <si>
    <t>Peensamiento y Lenguaje</t>
  </si>
  <si>
    <t>TECNICAS CUANTITATIVAS DE ANALISIS PSICOLOGICO</t>
  </si>
  <si>
    <t xml:space="preserve">Fundamentos Biologícos  del comportamiento Humano II </t>
  </si>
  <si>
    <t>PSICOLOGIA SOCIAL I</t>
  </si>
  <si>
    <t>INGLES III</t>
  </si>
  <si>
    <t>Electiva en Ciencias naturales I</t>
  </si>
  <si>
    <t xml:space="preserve"> Emprendimiento social político</t>
  </si>
  <si>
    <t>Procesos psicológicos básicos I</t>
  </si>
  <si>
    <t>Evaluación Psicologíca  II</t>
  </si>
  <si>
    <t>MEDICION Y EVALUACION II</t>
  </si>
  <si>
    <t>Análisis cuantitativo</t>
  </si>
  <si>
    <t>Comunicación en
hipermedios</t>
  </si>
  <si>
    <t xml:space="preserve"> Lengua extranjera II</t>
  </si>
  <si>
    <t>Diseños en investigación-(investigación cuantitativa)</t>
  </si>
  <si>
    <t>Psicología del Desarrollo Humano II</t>
  </si>
  <si>
    <t>INGLES II</t>
  </si>
  <si>
    <t>MODELOS PSICOLÓGICOS II</t>
  </si>
  <si>
    <t xml:space="preserve"> Psicología del desarrollo II</t>
  </si>
  <si>
    <t>Psicología
social</t>
  </si>
  <si>
    <t>Psicología niño y el Adolecente</t>
  </si>
  <si>
    <t>NEUROCIENCIA II</t>
  </si>
  <si>
    <t xml:space="preserve"> Laboratorio- Diseños cualitativos</t>
  </si>
  <si>
    <t>Teorías de la democracia y desarrollo</t>
  </si>
  <si>
    <t>Estadistica I</t>
  </si>
  <si>
    <t>LABORATORIO DE PSICOMETRIA</t>
  </si>
  <si>
    <t>Bases Socioculturales del Comportamiento Humano II</t>
  </si>
  <si>
    <t>MODELO HUMANISTA</t>
  </si>
  <si>
    <t>PSICOLOGÍA DEL DESARROLLO HUMANO II</t>
  </si>
  <si>
    <t xml:space="preserve"> Escuelas psicológicas III (Histórico-cultural)</t>
  </si>
  <si>
    <t xml:space="preserve"> Psicología del
desarrollo</t>
  </si>
  <si>
    <t>Teorías contemporáneas de relaciones internacionales</t>
  </si>
  <si>
    <t>TEORIA PSICOANALITICA Y PSICODINAMICA</t>
  </si>
  <si>
    <t>NEUROCIENCIA III</t>
  </si>
  <si>
    <t xml:space="preserve"> Procesos psicológicos III</t>
  </si>
  <si>
    <t xml:space="preserve"> Intervención
psicosocial</t>
  </si>
  <si>
    <t>Política colombiana siglo XX</t>
  </si>
  <si>
    <t>Procesos psicológicos-básicos II</t>
  </si>
  <si>
    <t>Propedéutica</t>
  </si>
  <si>
    <t>TEORIAS COGNITIVO Y CONDUCTUAL</t>
  </si>
  <si>
    <t>PSICOLOGIA DEL DESARROLLO HUMANO II</t>
  </si>
  <si>
    <t>INGLÉS IV</t>
  </si>
  <si>
    <t xml:space="preserve"> Proceso
psicológico
básico.
Electivo 2</t>
  </si>
  <si>
    <t xml:space="preserve"> Investigación en ciencia política</t>
  </si>
  <si>
    <t>Ciclo de vida I</t>
  </si>
  <si>
    <t>Procesos Congnitivos</t>
  </si>
  <si>
    <t xml:space="preserve">Bioestadística </t>
  </si>
  <si>
    <t>MEDICIÓN Y EVALUACIÓN III</t>
  </si>
  <si>
    <t xml:space="preserve"> Estado, poder y derecho</t>
  </si>
  <si>
    <t>Psicología Diferencial y de la Personalidad</t>
  </si>
  <si>
    <t>DISEÑOS DE INVESTIGACION CUALITATIVA PARA PSICOLOGOS</t>
  </si>
  <si>
    <t>Evaluacación Psicologíca III</t>
  </si>
  <si>
    <t>MODELOS NOSOLÓGICOS</t>
  </si>
  <si>
    <t xml:space="preserve"> Diseños cuantitativos</t>
  </si>
  <si>
    <t xml:space="preserve">Electiva
Sociohumanística
II </t>
  </si>
  <si>
    <t>Electiva de humanidades II</t>
  </si>
  <si>
    <t>Psicología del Adulto</t>
  </si>
  <si>
    <t>DISEÑOS DE INVESTIGACION CUANTITATIVA PARA PSICOLOGOS</t>
  </si>
  <si>
    <t>MODELOS PSICOLÓGICOS III</t>
  </si>
  <si>
    <t xml:space="preserve"> Medición y evaluación en psicología</t>
  </si>
  <si>
    <t xml:space="preserve"> Entrevista</t>
  </si>
  <si>
    <t xml:space="preserve"> Lengua extranjera III</t>
  </si>
  <si>
    <t>Prácticas Vivenciales I</t>
  </si>
  <si>
    <t>METODOLOGIAS COGNITIVA Y CONDUCTUAL</t>
  </si>
  <si>
    <t>Psicoanálisis I</t>
  </si>
  <si>
    <t>COGNICION Y LENGUAJE</t>
  </si>
  <si>
    <t xml:space="preserve"> Psicología social</t>
  </si>
  <si>
    <t>METODOLOGIAS PSICOANALITICA Y PSICODINAMICA</t>
  </si>
  <si>
    <t>Psicología Cognitiva I</t>
  </si>
  <si>
    <t>DESADAPTACION Y ANORMALIDAD</t>
  </si>
  <si>
    <t xml:space="preserve"> Escuelas psicológicas IV (Psicoanálisis)</t>
  </si>
  <si>
    <t xml:space="preserve"> Psicopatología</t>
  </si>
  <si>
    <t>Nueva economía política</t>
  </si>
  <si>
    <t>PERSONALIDAD</t>
  </si>
  <si>
    <t xml:space="preserve">Psicología Humanistica </t>
  </si>
  <si>
    <t>ENTREVISTA PSICOLOGICA</t>
  </si>
  <si>
    <t xml:space="preserve"> Electiva en Humanidades y Ciencias sociales I</t>
  </si>
  <si>
    <t xml:space="preserve"> Electiva de
programa I</t>
  </si>
  <si>
    <t>Derecho internacional público</t>
  </si>
  <si>
    <t>Ciclo de vida II</t>
  </si>
  <si>
    <t>PSICOLOGIA DEL DESARROLLO</t>
  </si>
  <si>
    <t>Interdiciplinar I</t>
  </si>
  <si>
    <t>PSICOLOGÍA APLICADA I. CLINICA Y DE LA SALUD</t>
  </si>
  <si>
    <t xml:space="preserve"> Electiva de
programa II
</t>
  </si>
  <si>
    <t>Investigación cualitativa en ciencia política</t>
  </si>
  <si>
    <t>Procesos cognitivos-superiores</t>
  </si>
  <si>
    <t>Comportamiento Anormal</t>
  </si>
  <si>
    <t>INVESTIGACION I. METODOS Y ANALISIS CUALITATIVOS</t>
  </si>
  <si>
    <t>PSICOLOGÍA APLICADA II. DE LAS ORGANIZACIONES</t>
  </si>
  <si>
    <t xml:space="preserve"> Estadística 2</t>
  </si>
  <si>
    <t>Comportamiento anormal y psicopatología I</t>
  </si>
  <si>
    <t>Ecología y Medio Ambiente</t>
  </si>
  <si>
    <t>CAMPO DE APLICACION EN PSICOLOGIA CLINICA Y DE LA SALUD</t>
  </si>
  <si>
    <t xml:space="preserve">Epistemología </t>
  </si>
  <si>
    <t>MEDICION Y EVALUACION III</t>
  </si>
  <si>
    <t>PSICOLOGÍA APLICADA III. EDUCATIVA</t>
  </si>
  <si>
    <t xml:space="preserve"> Entrevista y evaluación en psicología</t>
  </si>
  <si>
    <t>Psicología
comunitaria</t>
  </si>
  <si>
    <t>Medición y evaluación I</t>
  </si>
  <si>
    <t>Psicología Social Aplicada</t>
  </si>
  <si>
    <t>CAMPO DE APLICACION EN PSICOLOGIA EDUCATIVA</t>
  </si>
  <si>
    <t xml:space="preserve">Pensamiento,Memoria y Lenguaje </t>
  </si>
  <si>
    <t>PSICOLOGÍA APLICADA IV. COMUNITARIA</t>
  </si>
  <si>
    <t xml:space="preserve"> Laboratorio de profundización</t>
  </si>
  <si>
    <t>Psicología
educativa</t>
  </si>
  <si>
    <t xml:space="preserve"> Electiva de humanidades III</t>
  </si>
  <si>
    <t>Psicometria</t>
  </si>
  <si>
    <t>CAMPO DE APLICACION EN PSICOLOGIA ORGANIZACIONAL</t>
  </si>
  <si>
    <t>INVESTIGACION II. METODOS Y ANALISIS CUANTITATIVOS</t>
  </si>
  <si>
    <t>PSICOLOGÍA APLICADA V. JURÍDICA</t>
  </si>
  <si>
    <t>Fundamentos de Psicopatología</t>
  </si>
  <si>
    <t>Evaluación
psicológica</t>
  </si>
  <si>
    <t>Lengua extranjera IV</t>
  </si>
  <si>
    <t>Derecho Constitucional</t>
  </si>
  <si>
    <t>NUCLEO INTEGRADOR II</t>
  </si>
  <si>
    <t>Psicología Cognitiva II</t>
  </si>
  <si>
    <t>PSICOLOGIA APLICADA I. CLINICA Y DE LA SALUD</t>
  </si>
  <si>
    <t xml:space="preserve"> Psicología organizacional</t>
  </si>
  <si>
    <t>Psicología
clínica y de
la salud</t>
  </si>
  <si>
    <t>Psicoanálisis II</t>
  </si>
  <si>
    <t>PSICOLOGIA APLICADA II. EDUCATIVA</t>
  </si>
  <si>
    <t>INVESTIGACIÓN I. MÉTODOS Y ANÁLISIS CUALITATIVOS</t>
  </si>
  <si>
    <t>Electiva en Humanidades y Ciencias sociales II</t>
  </si>
  <si>
    <t>Psicología del
trabajo y las
organizaciones</t>
  </si>
  <si>
    <t>Política comparad</t>
  </si>
  <si>
    <t>Comportamiento anormal en psicopatología II</t>
  </si>
  <si>
    <t>TECNICAS DE EVALUACION DE LA PERSONALIDAD</t>
  </si>
  <si>
    <t xml:space="preserve">Motivación,Emoción y Aprendizaje </t>
  </si>
  <si>
    <t>PSICOLOGIA APLICADA III. DE LAS ORGANIZACIONES</t>
  </si>
  <si>
    <t>INVESTIGACIÓN II. MÉTODOS Y ANÁLISIS CUANTITATIVO</t>
  </si>
  <si>
    <t>Personalidad y
diferencias
individuales</t>
  </si>
  <si>
    <t xml:space="preserve"> Análisis y diseño de políticas publicas</t>
  </si>
  <si>
    <t>Medición y evaluación II</t>
  </si>
  <si>
    <t>TECNICAS DE EVALUACION PSICOLOGICA</t>
  </si>
  <si>
    <t xml:space="preserve">Psicología de la Salud </t>
  </si>
  <si>
    <t>PSICOLOGIA APLICADA IV. COMUNITARIA</t>
  </si>
  <si>
    <t>SEMINARIO DE PROFUNDIZACIÓN I</t>
  </si>
  <si>
    <t xml:space="preserve"> Principios de Economía</t>
  </si>
  <si>
    <t>Deontología
profesional</t>
  </si>
  <si>
    <t>Análisis de política internacional</t>
  </si>
  <si>
    <t>PSICOLOGIA APLICADA V. JURIDICA</t>
  </si>
  <si>
    <t>SEMINARIO DE PROFUNDIZACIÓN II</t>
  </si>
  <si>
    <t>Psicología clínica y de la salud</t>
  </si>
  <si>
    <t>Cultura y comportamiento político en el caribe</t>
  </si>
  <si>
    <t>Psicología social I</t>
  </si>
  <si>
    <t>DEONTOLOGIA PSICOLOGICA</t>
  </si>
  <si>
    <t>Interdiciplinar II</t>
  </si>
  <si>
    <t>SEMINARIO DE PROFUNDIZACIÓN III</t>
  </si>
  <si>
    <t xml:space="preserve"> Trabajo de Grado I</t>
  </si>
  <si>
    <t xml:space="preserve"> Electiva
Sociohumanística
III</t>
  </si>
  <si>
    <t>Investigación cuantitativa en ciencia política</t>
  </si>
  <si>
    <t>ELECTIVA DE PROFUNDIZACION-CIENCIAS DE LA SALUD</t>
  </si>
  <si>
    <t>ELECTIVA I. DISCIPLINAR</t>
  </si>
  <si>
    <t xml:space="preserve"> Profesional electiva I</t>
  </si>
  <si>
    <t>Psicología y
familia</t>
  </si>
  <si>
    <t>Lengua extranjera V</t>
  </si>
  <si>
    <t>INVESTIGACION III. DISEÑOS INVESTIGATIVOS APLICADOS</t>
  </si>
  <si>
    <t>INVESTIGACIÓN III. SEMINARIO DE INVESTIGACIÓN</t>
  </si>
  <si>
    <t>Taller de formación profesional (educativa)</t>
  </si>
  <si>
    <t xml:space="preserve"> Atención a
población
vulnerable</t>
  </si>
  <si>
    <t>Psicología clínica y de la salud I</t>
  </si>
  <si>
    <t>Seminario Electivo I</t>
  </si>
  <si>
    <t xml:space="preserve">Neuropsicología I </t>
  </si>
  <si>
    <t>SEMINARIO OPTATIVO I</t>
  </si>
  <si>
    <t>SEMINARIO DE PROFUNDIZACIÓN IV</t>
  </si>
  <si>
    <t xml:space="preserve"> Profundización en psicología I</t>
  </si>
  <si>
    <t xml:space="preserve"> Electiva de
programa III</t>
  </si>
  <si>
    <t>Electiva ciencia política 1</t>
  </si>
  <si>
    <t>Fundamentos en psicología organizacional</t>
  </si>
  <si>
    <t>ACTUALIZACION PSICOLOGICA</t>
  </si>
  <si>
    <t>SEMINARIO OPTATIVO II</t>
  </si>
  <si>
    <t>SEMINARIO DE PROFUNDIZACIÓN V</t>
  </si>
  <si>
    <t>Electiva de
programa IV</t>
  </si>
  <si>
    <t>Electiva ciencia política 2</t>
  </si>
  <si>
    <t>Psicología social II</t>
  </si>
  <si>
    <t>Prácticas Vivenciales II</t>
  </si>
  <si>
    <t>ELECTIVA DE INTERVENCION</t>
  </si>
  <si>
    <t>SEMINARIO OPTATIVO III</t>
  </si>
  <si>
    <t>SEMINARIO DE PROFUNDIZACIÓN VI</t>
  </si>
  <si>
    <t xml:space="preserve"> Fundamentos de Derecho Constitucional</t>
  </si>
  <si>
    <t>Trabajo de
grado</t>
  </si>
  <si>
    <t xml:space="preserve"> Electiva ciencia política 3</t>
  </si>
  <si>
    <t>Curso de libre elección</t>
  </si>
  <si>
    <t xml:space="preserve">Fundamentos de la Psicología Educativa </t>
  </si>
  <si>
    <t>SEMINARIO OPTATIVO IV</t>
  </si>
  <si>
    <t>ÉTICA PROFESIONAL Y RESPONSABILIDAD SOCIAL DEL PSICÓLOGO</t>
  </si>
  <si>
    <t xml:space="preserve"> Evaluación y
formulación de
proyectos</t>
  </si>
  <si>
    <t xml:space="preserve"> Electiva ciencia política 4</t>
  </si>
  <si>
    <t>Opciones de profundización I</t>
  </si>
  <si>
    <t>NUCLEO INTEGRADOR III</t>
  </si>
  <si>
    <t>Salud Gestión  del Talento Humano I</t>
  </si>
  <si>
    <t xml:space="preserve"> Profesional electiva II</t>
  </si>
  <si>
    <t>Partidos políticos y sistema electoral</t>
  </si>
  <si>
    <t>Ética y convivencia ciudadana</t>
  </si>
  <si>
    <t>ELECTIVA II. INTERDISCIPLINAR</t>
  </si>
  <si>
    <t>Taller de formación profesional (clínica y de la salud)</t>
  </si>
  <si>
    <t xml:space="preserve"> Práctica
profesional
supervisada</t>
  </si>
  <si>
    <t xml:space="preserve"> Investigación mixta aplicada</t>
  </si>
  <si>
    <t>ELECTIVA DE PRACTICA ACADEMICA</t>
  </si>
  <si>
    <t>Investigación Psicologíca</t>
  </si>
  <si>
    <t>INVESTIGACION IV. SEMINARIO DE INVESTIGACION</t>
  </si>
  <si>
    <t>INVESTIGACIÓN IV. TRABAJO DE GRADO I</t>
  </si>
  <si>
    <t xml:space="preserve"> Profundización en psicología II</t>
  </si>
  <si>
    <t>Psicología clínica y de la salud II</t>
  </si>
  <si>
    <t>TRABAJO DE GRADO I-COTERMINALES EN ESPECIALIZACION</t>
  </si>
  <si>
    <t>Neuropsicología II</t>
  </si>
  <si>
    <t>SEMINARIO OPTATIVO V</t>
  </si>
  <si>
    <t xml:space="preserve"> Electiva en Humanidades y Ciencias sociales III</t>
  </si>
  <si>
    <t>Electiva ciencia política 5</t>
  </si>
  <si>
    <t>Procesos organizacionales</t>
  </si>
  <si>
    <t>Seminario Electivo II</t>
  </si>
  <si>
    <t xml:space="preserve">Clínica Humanistica </t>
  </si>
  <si>
    <t>SEMINARIO OPTATIVO VI</t>
  </si>
  <si>
    <t xml:space="preserve"> Paz y
región</t>
  </si>
  <si>
    <t xml:space="preserve"> Electiva ciencia política 6</t>
  </si>
  <si>
    <t>Psicología jurídica</t>
  </si>
  <si>
    <t>Clinica Educativa</t>
  </si>
  <si>
    <t>SEMINARIO OPTATIVO VII</t>
  </si>
  <si>
    <t xml:space="preserve"> Gerencia social y gestión de proyectos</t>
  </si>
  <si>
    <t>Electiva ciencia política 7</t>
  </si>
  <si>
    <t>Constitución y sociedad</t>
  </si>
  <si>
    <t>TRABAJO DE GRADO II-COTERMINALES EN ESPECIALIZACION</t>
  </si>
  <si>
    <t>Salud Gestión  del Talento Humano II</t>
  </si>
  <si>
    <t>SEMINARIO OPTATIVO VIII</t>
  </si>
  <si>
    <t>INVESTIGACIÓN V. TRABAJO DE GRADO II</t>
  </si>
  <si>
    <t xml:space="preserve"> Electiva en Ciencia; tecnología y sociedad</t>
  </si>
  <si>
    <t>Electiva ciencia política 8</t>
  </si>
  <si>
    <t>Habilidades Gerenciales</t>
  </si>
  <si>
    <t xml:space="preserve"> Práctica profesional y supervisión I</t>
  </si>
  <si>
    <t>Análisis de conflictos y procesos de paz</t>
  </si>
  <si>
    <t>Opcionales de profundización II</t>
  </si>
  <si>
    <t>Práticas Formativas I:Observación</t>
  </si>
  <si>
    <t>INVESTIGACION V. TRABAJO DE GRADO</t>
  </si>
  <si>
    <t>Profesional electiva III</t>
  </si>
  <si>
    <t>Formulación de proyectos para el desarrollo</t>
  </si>
  <si>
    <t>Psicología y Otros Contextos Disciplinares</t>
  </si>
  <si>
    <t>PRACTICA PROFESIONAL I</t>
  </si>
  <si>
    <t>Prácticas profesionales I</t>
  </si>
  <si>
    <t>Seminario Electivo III</t>
  </si>
  <si>
    <t xml:space="preserve">Clinica Psicoanalítica </t>
  </si>
  <si>
    <t xml:space="preserve"> Electiva en Ética</t>
  </si>
  <si>
    <t xml:space="preserve"> Practica profesional</t>
  </si>
  <si>
    <t>Seminario de casos I</t>
  </si>
  <si>
    <t>Metodología Cualitativa y Cuantitativa de la Investigación</t>
  </si>
  <si>
    <t>Clínica Cognitiva</t>
  </si>
  <si>
    <t>INVESTIGACION VI. TRABAJO DE GRADO</t>
  </si>
  <si>
    <t xml:space="preserve"> Práctica profesional y supervisión II</t>
  </si>
  <si>
    <t>Bioética, valores y calidad de vida</t>
  </si>
  <si>
    <t>Práctica Formativa II: Promoción y Prevención</t>
  </si>
  <si>
    <t>PRACTICA PROFESIONAL II</t>
  </si>
  <si>
    <t xml:space="preserve"> Profesional electiva IV</t>
  </si>
  <si>
    <t>Proyecto de grado</t>
  </si>
  <si>
    <t>Seminario de Práctica I</t>
  </si>
  <si>
    <t>Profundización Profecional I</t>
  </si>
  <si>
    <t>Opcionales de profundización III</t>
  </si>
  <si>
    <t>Anteproyecto de Grado</t>
  </si>
  <si>
    <t>Prácticas profesionales II</t>
  </si>
  <si>
    <t>Intervención en grupo</t>
  </si>
  <si>
    <t>Seminario de casos II</t>
  </si>
  <si>
    <t>Familia y Sociedad</t>
  </si>
  <si>
    <t>Electiva profesional</t>
  </si>
  <si>
    <t>Dentología</t>
  </si>
  <si>
    <t>Opción de grado</t>
  </si>
  <si>
    <t>Práctica Formativa III:Evaluación Psicologíca</t>
  </si>
  <si>
    <t>Profundización Profecional II</t>
  </si>
  <si>
    <t>FORMACIÓN BÁSICA COMÚN</t>
  </si>
  <si>
    <t xml:space="preserve">ASIGNATURAS </t>
  </si>
  <si>
    <t xml:space="preserve"># CREDITOS </t>
  </si>
  <si>
    <t xml:space="preserve"> Fundamentos  e Historia de la Psicología</t>
  </si>
  <si>
    <t>Morfofisiología</t>
  </si>
  <si>
    <t>Fundamentos biológicos de la conducta</t>
  </si>
  <si>
    <t>Bases biológicas del comportamiento I</t>
  </si>
  <si>
    <t xml:space="preserve">Introducción  a la ciencia sociales </t>
  </si>
  <si>
    <t>FORMACIÓN SOCIOHUMANISTICA</t>
  </si>
  <si>
    <t>Inglés I – Beginners</t>
  </si>
  <si>
    <t>Historia de la Psicología y Cultura</t>
  </si>
  <si>
    <t>Introducción a la psicología e historia de la psicología</t>
  </si>
  <si>
    <t>Psicología y ciencia</t>
  </si>
  <si>
    <t>Fundamentos de psicología</t>
  </si>
  <si>
    <t>Fundamentos historicos y epiestemologicos  de los sistemas  psicologicos I</t>
  </si>
  <si>
    <t>Construcción del Conocimiento Científico I</t>
  </si>
  <si>
    <t>Competencias Comunicativas</t>
  </si>
  <si>
    <t>Cátedra Colegial</t>
  </si>
  <si>
    <t>Psicología Social y del Territorio (EI)</t>
  </si>
  <si>
    <t>Conductismo</t>
  </si>
  <si>
    <t xml:space="preserve">Fundamentos biologicos </t>
  </si>
  <si>
    <t xml:space="preserve">Lógica y Razonamiento Matemático
</t>
  </si>
  <si>
    <t>Cultura Política</t>
  </si>
  <si>
    <t xml:space="preserve">Costitución Política </t>
  </si>
  <si>
    <t>Fundamentos de Derecho Constitucional</t>
  </si>
  <si>
    <t>Expresión oral y métodos de estudio</t>
  </si>
  <si>
    <t>Psicología y salud mental</t>
  </si>
  <si>
    <t>Lógica matemática</t>
  </si>
  <si>
    <t>Cátedra de Cultura I</t>
  </si>
  <si>
    <t xml:space="preserve">Psicología </t>
  </si>
  <si>
    <t>Competencias  comunicativas</t>
  </si>
  <si>
    <t>Gestión de sistemas de información científica y bases de datos</t>
  </si>
  <si>
    <t>Técnicas para la lectura y la escritura</t>
  </si>
  <si>
    <t>Introducción a la investigación en psicología</t>
  </si>
  <si>
    <t>Expresión Oral</t>
  </si>
  <si>
    <t xml:space="preserve">Habilidades Comunicativas </t>
  </si>
  <si>
    <t xml:space="preserve">Herramientas informativas </t>
  </si>
  <si>
    <t>Cátedra FUCS</t>
  </si>
  <si>
    <t>Inglés básico I</t>
  </si>
  <si>
    <t xml:space="preserve">Fundamentos Matematicas </t>
  </si>
  <si>
    <t>Proyecto Pedagógico Unadista</t>
  </si>
  <si>
    <t>Cátedra Colegial (1)</t>
  </si>
  <si>
    <t>Bases biológicas del comportamiento II</t>
  </si>
  <si>
    <t>Cátedra sanmartiniana</t>
  </si>
  <si>
    <t>Logica y pensamiento crítico</t>
  </si>
  <si>
    <t xml:space="preserve">Ética </t>
  </si>
  <si>
    <t xml:space="preserve">Neuro Fisiología </t>
  </si>
  <si>
    <t>Percepción</t>
  </si>
  <si>
    <t xml:space="preserve"> Escuelas Psicológicas I</t>
  </si>
  <si>
    <t>Gestión de Sistemas de Información</t>
  </si>
  <si>
    <t>Procesos psicológicos básicos</t>
  </si>
  <si>
    <t>Fundamentos historicos y epiestemologicos  de los sistemas  psicologicos II</t>
  </si>
  <si>
    <t>FORMACIÓN INVESTIGATIVA</t>
  </si>
  <si>
    <t xml:space="preserve">Fortalecimiento del ser </t>
  </si>
  <si>
    <t>Científica y Bases de Datos</t>
  </si>
  <si>
    <t>Pensamiento cognitivo conductual</t>
  </si>
  <si>
    <t>Teoría de los grupos II</t>
  </si>
  <si>
    <t>Psicología de la percepción</t>
  </si>
  <si>
    <t>Construcción del Conocimiento Científico II</t>
  </si>
  <si>
    <t>Metodología del trabajo académico</t>
  </si>
  <si>
    <t>Cátedra de Paz</t>
  </si>
  <si>
    <t>Procesos psicológicos Básicos</t>
  </si>
  <si>
    <t>Psicología del desarrollo de la infancia y la adolescencia</t>
  </si>
  <si>
    <t>Conceptos básicos de promoción y prevención</t>
  </si>
  <si>
    <t>Neurociencia y Conducta I</t>
  </si>
  <si>
    <t>Bases Biológicas de la Conducta</t>
  </si>
  <si>
    <t>Metodología de la Investigación</t>
  </si>
  <si>
    <t>Psicología Evolutiva I</t>
  </si>
  <si>
    <t>Patología General</t>
  </si>
  <si>
    <t>Teoría de la Personalidad</t>
  </si>
  <si>
    <t>Neuroatonomia</t>
  </si>
  <si>
    <t>Metología de la Investigacíon</t>
  </si>
  <si>
    <t>Investigaciones Cualitativas</t>
  </si>
  <si>
    <t>Neurociencia I</t>
  </si>
  <si>
    <t>Psicología del Desarrollo (EI)</t>
  </si>
  <si>
    <t>Expresión escrita y métodos de estudio</t>
  </si>
  <si>
    <t>Ciencias políticas</t>
  </si>
  <si>
    <t xml:space="preserve">Democracia y Cuidadania </t>
  </si>
  <si>
    <t>Inglés II – Basic English</t>
  </si>
  <si>
    <t>Bioestadística</t>
  </si>
  <si>
    <t>Inglés básico II</t>
  </si>
  <si>
    <t>Deportes</t>
  </si>
  <si>
    <t>Comunicación oral y escrita</t>
  </si>
  <si>
    <t>Morfofisiología neurológica</t>
  </si>
  <si>
    <t>Ecología humana</t>
  </si>
  <si>
    <t xml:space="preserve">Técnicas de Investigación </t>
  </si>
  <si>
    <t xml:space="preserve">Escuela de psicología I
</t>
  </si>
  <si>
    <t>Diseño de proyectos</t>
  </si>
  <si>
    <t xml:space="preserve"> Neuro Psicología</t>
  </si>
  <si>
    <t>Principios de salud pública</t>
  </si>
  <si>
    <t>Procesos psicológicos superiores</t>
  </si>
  <si>
    <t xml:space="preserve">Psicología de la infancia  e la adolescencia </t>
  </si>
  <si>
    <t>Análisis del Comportamiento I</t>
  </si>
  <si>
    <t xml:space="preserve">Evaluación de Proyectos </t>
  </si>
  <si>
    <t>Pensamiento psicoanalítico</t>
  </si>
  <si>
    <t>Problemas prioritarios en salud mental</t>
  </si>
  <si>
    <t>Psicología del aprendizaje</t>
  </si>
  <si>
    <t>Neurociencia y Conducta II</t>
  </si>
  <si>
    <t>Seminario de Investigación</t>
  </si>
  <si>
    <t>Psicología del desarrollo del adulto y el adulto mayor</t>
  </si>
  <si>
    <t>Humanismo</t>
  </si>
  <si>
    <t>Problemas Sociales  y Culturales I</t>
  </si>
  <si>
    <t xml:space="preserve">FORMACIÓN BÁSICA DICIPLINARIA Y PROFECIONAL  ESPECÍFICA  </t>
  </si>
  <si>
    <t>Investigaciones Cualitativa</t>
  </si>
  <si>
    <t>Investigación cuantitativa I</t>
  </si>
  <si>
    <t>Electiva Fase Teórica</t>
  </si>
  <si>
    <t>Lógica de la Ciencia</t>
  </si>
  <si>
    <t>Estadística Dierencial</t>
  </si>
  <si>
    <t>Neurociencia II</t>
  </si>
  <si>
    <t>Congnición, pensamiento y lenguaje (EI)</t>
  </si>
  <si>
    <t>TICS para psicólogos</t>
  </si>
  <si>
    <t>Inglés intermedio I</t>
  </si>
  <si>
    <t>Medición y Evaluación I</t>
  </si>
  <si>
    <t>Diseños de Investigación I</t>
  </si>
  <si>
    <t xml:space="preserve">DICIPLINAR </t>
  </si>
  <si>
    <t>Inglés III – Intermediate English</t>
  </si>
  <si>
    <t>Neurofisiología II</t>
  </si>
  <si>
    <t>Escuela de psicología II</t>
  </si>
  <si>
    <t>Estadistica II</t>
  </si>
  <si>
    <t>Cátedra de Cultura II</t>
  </si>
  <si>
    <t xml:space="preserve">Procesos Cognoscitivos Básicos </t>
  </si>
  <si>
    <t xml:space="preserve">Universidad y Religión </t>
  </si>
  <si>
    <t>Lenguaje del Cuerpo</t>
  </si>
  <si>
    <t>Fundamentos de evaluación y medición</t>
  </si>
  <si>
    <t>Sujeto y organización</t>
  </si>
  <si>
    <t>Inglés III Intermedio Alto</t>
  </si>
  <si>
    <t xml:space="preserve">Psicofisiología </t>
  </si>
  <si>
    <t xml:space="preserve">Psicología Educativa  </t>
  </si>
  <si>
    <t>Principios de Psicofarmacología</t>
  </si>
  <si>
    <t>Pensamiento sistémico</t>
  </si>
  <si>
    <t>Salud ocupacional</t>
  </si>
  <si>
    <t xml:space="preserve"> Psicología Jurídica </t>
  </si>
  <si>
    <t>Procesos Psicológicos Superiores</t>
  </si>
  <si>
    <t>Epidemiología</t>
  </si>
  <si>
    <t>Atención y memoria</t>
  </si>
  <si>
    <t>Cógnitiva I</t>
  </si>
  <si>
    <t xml:space="preserve">Psicodiagnóstico de la Personalidad </t>
  </si>
  <si>
    <t xml:space="preserve"> Laboratorio de Neurofisiología</t>
  </si>
  <si>
    <t>Principios de psicología educativa</t>
  </si>
  <si>
    <t>Economía y sociedad</t>
  </si>
  <si>
    <t>Sistémica</t>
  </si>
  <si>
    <t>Comportamental I</t>
  </si>
  <si>
    <t>Análisis del Comportamiento II</t>
  </si>
  <si>
    <t xml:space="preserve">Sistemas Psicológicos </t>
  </si>
  <si>
    <t xml:space="preserve">Métodos de Investigación  en Psicología </t>
  </si>
  <si>
    <t>Cognición, Pensamiento y lenguaje (EI)</t>
  </si>
  <si>
    <t>Practica electiva Proyección Social</t>
  </si>
  <si>
    <t>Psicología adultez y vejez</t>
  </si>
  <si>
    <t>Procesos Psicosociales</t>
  </si>
  <si>
    <t xml:space="preserve">Neuropsicología </t>
  </si>
  <si>
    <t>Seminario Drogodependencia</t>
  </si>
  <si>
    <t>Principios de psicofarmocología</t>
  </si>
  <si>
    <t>Antropología y psicología</t>
  </si>
  <si>
    <t>Neuropsicología I</t>
  </si>
  <si>
    <t>Psicología del desarrollo I: infancia y adolescencia</t>
  </si>
  <si>
    <t>Problemas Sociales  y Culturales II</t>
  </si>
  <si>
    <t>Electiva Institucional</t>
  </si>
  <si>
    <t xml:space="preserve">Inteligencia y Creatividad </t>
  </si>
  <si>
    <t>Electiva Profecional</t>
  </si>
  <si>
    <t>Práctica electiva de proyección social integral</t>
  </si>
  <si>
    <t>Investigación cuantitativa II</t>
  </si>
  <si>
    <t>Medición y Evaluación II</t>
  </si>
  <si>
    <t>Diseños de Investigación II</t>
  </si>
  <si>
    <t xml:space="preserve">Psicología de los Grupos </t>
  </si>
  <si>
    <t>Técnicas de medición y evaluación I</t>
  </si>
  <si>
    <t>Investigación cualitativa I</t>
  </si>
  <si>
    <t xml:space="preserve">Morfofisiología </t>
  </si>
  <si>
    <t xml:space="preserve">Psicología Clínica y Saud Mental </t>
  </si>
  <si>
    <t>Piscología Sistémica (EI)</t>
  </si>
  <si>
    <t>Evaluación psicológica de la infancia y la adolescencia</t>
  </si>
  <si>
    <t>Metodología de la investigación I</t>
  </si>
  <si>
    <t>Inglés intermedio II</t>
  </si>
  <si>
    <t>Inglés IV Intermedio Avanzado</t>
  </si>
  <si>
    <t xml:space="preserve">Psicopatología de la Adultez y la Vejez </t>
  </si>
  <si>
    <t>Inglés IV – Advanced English</t>
  </si>
  <si>
    <t>Psicología Humanista I</t>
  </si>
  <si>
    <t>Intervención en procesos educativos</t>
  </si>
  <si>
    <t>Ética general</t>
  </si>
  <si>
    <t>Cógnitiva II</t>
  </si>
  <si>
    <t xml:space="preserve">Personalidad </t>
  </si>
  <si>
    <t>Psicoanálisis I (EI)</t>
  </si>
  <si>
    <t>Psicología conductual</t>
  </si>
  <si>
    <t>Intervención cognitivo conductual</t>
  </si>
  <si>
    <t>Psicología de la emoción y la motivación</t>
  </si>
  <si>
    <t>Comportamental Ii</t>
  </si>
  <si>
    <t>Decisión y Elección</t>
  </si>
  <si>
    <t xml:space="preserve">Psicología Social </t>
  </si>
  <si>
    <t>Intervención</t>
  </si>
  <si>
    <t>Piscología Sistémica</t>
  </si>
  <si>
    <t>Psicología cognitiva</t>
  </si>
  <si>
    <t>Principios de psicología organizacional</t>
  </si>
  <si>
    <t>Constructivismo</t>
  </si>
  <si>
    <t xml:space="preserve">Psicolinguistica </t>
  </si>
  <si>
    <t>Análisis del Comportamiento III</t>
  </si>
  <si>
    <t xml:space="preserve">Biología </t>
  </si>
  <si>
    <t xml:space="preserve"> Laboratorio de Medición y Evaluación</t>
  </si>
  <si>
    <t>Principios de psicología social</t>
  </si>
  <si>
    <t>Psicología clínica I</t>
  </si>
  <si>
    <t xml:space="preserve">Procesos Cognoscitivos Superiores </t>
  </si>
  <si>
    <t xml:space="preserve">Métodos de Investigación de Psicosocial  y Juridica </t>
  </si>
  <si>
    <t>Interacción social y dinámica de grupos</t>
  </si>
  <si>
    <t>Salud familiar</t>
  </si>
  <si>
    <t>Psicología del desarrollo II: adultez y senectud</t>
  </si>
  <si>
    <t>Procesos de Investigación Psicologìca I</t>
  </si>
  <si>
    <t>Método Cualitativo</t>
  </si>
  <si>
    <t xml:space="preserve">Psicopatología de la Infancia y la Adolescencia </t>
  </si>
  <si>
    <t>Psicología y construcción de paz</t>
  </si>
  <si>
    <t>Técnicas de medición y evaluación II</t>
  </si>
  <si>
    <t>Psicopatología y Psicología de lo Anormal</t>
  </si>
  <si>
    <t xml:space="preserve">Vejez y Muerte como espacio de construcción de sentido </t>
  </si>
  <si>
    <t xml:space="preserve">Técnica de Comunicación y manejo  de conflictos </t>
  </si>
  <si>
    <t>Metodología de la investigación II</t>
  </si>
  <si>
    <t>Investigación cualitativa II</t>
  </si>
  <si>
    <t>Psicología Clìnica I</t>
  </si>
  <si>
    <t>Evaluación y Formulación</t>
  </si>
  <si>
    <t xml:space="preserve">Construcción Social de Niñez y Adolescencia </t>
  </si>
  <si>
    <t xml:space="preserve">Psicología del consumidor </t>
  </si>
  <si>
    <t>Evaluación psicológica del adulto y el adulto mayor</t>
  </si>
  <si>
    <t>Ética profesional</t>
  </si>
  <si>
    <t>Psicologìa Social I</t>
  </si>
  <si>
    <t>Inglés V Proficiencia</t>
  </si>
  <si>
    <t xml:space="preserve">Intervención  en Organizaciones </t>
  </si>
  <si>
    <t>Intervención psicoanalítica</t>
  </si>
  <si>
    <t xml:space="preserve">Psicodiagnóstico de las Funciones Congnoscitivas </t>
  </si>
  <si>
    <t xml:space="preserve">Seminario : Orientación Vocacional  y Ocupacional Competencias Laborales  </t>
  </si>
  <si>
    <t>Inglés V – Technical English</t>
  </si>
  <si>
    <t>Psicología de lo anormal</t>
  </si>
  <si>
    <t>Principios de psicología de la salud</t>
  </si>
  <si>
    <t>Práctica en neuropsicología I</t>
  </si>
  <si>
    <t>Pensamiento y lenguaje</t>
  </si>
  <si>
    <t>Psicologìa Organizacional I</t>
  </si>
  <si>
    <t xml:space="preserve">Estadística Compleja </t>
  </si>
  <si>
    <t xml:space="preserve"> Laboratorio Experimental </t>
  </si>
  <si>
    <t>Psicología aplicada a la educación</t>
  </si>
  <si>
    <t>Intervención en procesos organizacionales</t>
  </si>
  <si>
    <t xml:space="preserve">Psicología clínica II
</t>
  </si>
  <si>
    <t>Constructivismo social</t>
  </si>
  <si>
    <t>Taller Ev y Dx con énfasis  en lo subjetivo</t>
  </si>
  <si>
    <t>Análisis Conductual Aplicado</t>
  </si>
  <si>
    <t>PROFECIONAL BÁSICA COMÚN</t>
  </si>
  <si>
    <t>Neuro Educación</t>
  </si>
  <si>
    <t>Psicología aplicada a las organizaciones</t>
  </si>
  <si>
    <t>Intervención en psicología social</t>
  </si>
  <si>
    <t>Geopolìtica</t>
  </si>
  <si>
    <t>Herramientas Informáticas</t>
  </si>
  <si>
    <t>Electiva Profecional  III</t>
  </si>
  <si>
    <t>Psicología Aplicada a las organizaciones</t>
  </si>
  <si>
    <t>Entrevista psicológica (EI)</t>
  </si>
  <si>
    <t>Metodologías grupales I</t>
  </si>
  <si>
    <t>Pruebas</t>
  </si>
  <si>
    <t>Procesos de Investigación Psicologìca II</t>
  </si>
  <si>
    <t>Competencias Lectoescrituras</t>
  </si>
  <si>
    <t>Psicología y gestión en salud I</t>
  </si>
  <si>
    <t>Diálogo de Fe y Razón</t>
  </si>
  <si>
    <t xml:space="preserve">Competencias Técnicas Lectoras </t>
  </si>
  <si>
    <t>Código Dentologíco</t>
  </si>
  <si>
    <t>Intervención sistémica</t>
  </si>
  <si>
    <t xml:space="preserve">Técnicas de medición y evaluación III
</t>
  </si>
  <si>
    <t>Pensamiento crítico en el contexto colombiano</t>
  </si>
  <si>
    <t>Psicología Clínica en Adultos</t>
  </si>
  <si>
    <t xml:space="preserve">Herramientas Telemáticas </t>
  </si>
  <si>
    <t xml:space="preserve">Psicofarmacología </t>
  </si>
  <si>
    <t>Promoción y prevención en salud mental</t>
  </si>
  <si>
    <t>Intervención en psicología de la salud</t>
  </si>
  <si>
    <t>Optativo Praxis Intrasubjetivo</t>
  </si>
  <si>
    <t>Competencias Conversacionales</t>
  </si>
  <si>
    <t xml:space="preserve">Seminario Divercidad  Sexual y Género </t>
  </si>
  <si>
    <t>Inglés V – Cechnical English</t>
  </si>
  <si>
    <t>Práctica de campo optativo (Psicología educativa, organizacional o social)</t>
  </si>
  <si>
    <t>Optativo Profesional I</t>
  </si>
  <si>
    <t>Competencias Técnicas Escriturarias</t>
  </si>
  <si>
    <t xml:space="preserve"> Intervención Psicosocial y Juridica </t>
  </si>
  <si>
    <t>Práctica en neuropsicología II</t>
  </si>
  <si>
    <t>Práctica investigativa I</t>
  </si>
  <si>
    <t>Formulación y Evaluación de Proyectos
y Programas de Intervención</t>
  </si>
  <si>
    <t xml:space="preserve">PROFECIONAL ESPECÍFICA </t>
  </si>
  <si>
    <t xml:space="preserve">Formulación,Gestión y Evaluación de Proyectos de intervención Psicosocial  </t>
  </si>
  <si>
    <t>Psicología de las adicciones</t>
  </si>
  <si>
    <t>Psicología clínica III</t>
  </si>
  <si>
    <t>Estudios Mixtos</t>
  </si>
  <si>
    <t xml:space="preserve">Introducción a la Psicología </t>
  </si>
  <si>
    <t xml:space="preserve">Elaboración de informen  cientificos </t>
  </si>
  <si>
    <t>Violencia y Salud Mental</t>
  </si>
  <si>
    <t>Sensación y percepción</t>
  </si>
  <si>
    <t>Práctica en psicología clínica</t>
  </si>
  <si>
    <t xml:space="preserve">Campos ocupacionales II
</t>
  </si>
  <si>
    <t>Introducción a la psicología organizacional</t>
  </si>
  <si>
    <t>Área Profesional I: Electiva</t>
  </si>
  <si>
    <t xml:space="preserve">Comunidad, Sociedad y cultura </t>
  </si>
  <si>
    <t>Introducción a la psicoterapia</t>
  </si>
  <si>
    <t>Metodologías grupales II</t>
  </si>
  <si>
    <t>Introducción a la psicología educativa</t>
  </si>
  <si>
    <t>Psicología Clínica Infantil y del Adolescente</t>
  </si>
  <si>
    <t xml:space="preserve">Investigación Cualitativa </t>
  </si>
  <si>
    <t>Psicología de la Salud (EI)</t>
  </si>
  <si>
    <t>Salud mental en la infancia y adolescencia</t>
  </si>
  <si>
    <t>Electiva 6</t>
  </si>
  <si>
    <t>Psicología y gestión en salud II</t>
  </si>
  <si>
    <t>Introducción a la psicología social-comunitaria</t>
  </si>
  <si>
    <t xml:space="preserve">Cátedra de Cultura III </t>
  </si>
  <si>
    <t xml:space="preserve">Sociedad, Pensamiento, y Comportamiento </t>
  </si>
  <si>
    <t xml:space="preserve">Intervención en salud mental en intituciones </t>
  </si>
  <si>
    <t>Salud mental y bienestar en geriatría</t>
  </si>
  <si>
    <t>Introducción a la psicología jurídica</t>
  </si>
  <si>
    <t>Optativo Profesional II</t>
  </si>
  <si>
    <t xml:space="preserve">Paradigmas de la Investigación Social </t>
  </si>
  <si>
    <t xml:space="preserve">Psicoterapía </t>
  </si>
  <si>
    <t>Salud Mental y Bienestar en la</t>
  </si>
  <si>
    <t>Electiva I (opción de grado)</t>
  </si>
  <si>
    <t>Práctica en psicología de la salud</t>
  </si>
  <si>
    <t>Introducción a la psicología de la salud</t>
  </si>
  <si>
    <t xml:space="preserve">Intervención Psicosocial en el Contexto Jurídico </t>
  </si>
  <si>
    <t xml:space="preserve">Seminario Psicología de Pareja y Familia  </t>
  </si>
  <si>
    <t>Infancia y Adolescencia</t>
  </si>
  <si>
    <t>Práctica Social electiva en infancia o vejez</t>
  </si>
  <si>
    <t>Práctica investigativa II</t>
  </si>
  <si>
    <t>Práctica Profesional Área Clínica</t>
  </si>
  <si>
    <t xml:space="preserve">Intervención Psicosocial en el Contexto Educativo </t>
  </si>
  <si>
    <t xml:space="preserve">Laboratorio de Psicología Juridica </t>
  </si>
  <si>
    <t>Salud Mental y Bienestar en Geriatría</t>
  </si>
  <si>
    <t>Violencia y salud mental</t>
  </si>
  <si>
    <t>Área Profesional II: Electiva</t>
  </si>
  <si>
    <t xml:space="preserve">Intervención Psicosocial en Comunidad </t>
  </si>
  <si>
    <t>Electiva I (Seminario de casos y evidencia científica/Proyecto grado/ profundización)</t>
  </si>
  <si>
    <t>Campos ocupacionales III</t>
  </si>
  <si>
    <t>Profundización en psicología clínica</t>
  </si>
  <si>
    <t xml:space="preserve">Intervención Psicosocial de la Familia </t>
  </si>
  <si>
    <t xml:space="preserve">Multiculturalidad  e Interculturalidad </t>
  </si>
  <si>
    <t>Práctica Social electiva en Infancia o vejez</t>
  </si>
  <si>
    <t>Salud pública mental</t>
  </si>
  <si>
    <t>Intervención psicosocial</t>
  </si>
  <si>
    <t>Profundización en psicología organizacional</t>
  </si>
  <si>
    <t xml:space="preserve">Seminario de Humanidades </t>
  </si>
  <si>
    <t xml:space="preserve">Intervención Psicosocial en el Contexto Organizacional </t>
  </si>
  <si>
    <t xml:space="preserve"> Electiva Profesional IV </t>
  </si>
  <si>
    <t>Intervención psicológica (EI)</t>
  </si>
  <si>
    <t>Profundización en psicología educativa</t>
  </si>
  <si>
    <t>Contexto Social y Política Pública</t>
  </si>
  <si>
    <t xml:space="preserve">Psicología Comunitaria </t>
  </si>
  <si>
    <t>Opción Énfasis: Espacio académico # 1</t>
  </si>
  <si>
    <t>Profundización en psicología social-comunitaria</t>
  </si>
  <si>
    <t>Práctica investigativa III</t>
  </si>
  <si>
    <t>Práctica Profesional Área Electiva</t>
  </si>
  <si>
    <t xml:space="preserve">Investigación Cuantitativa </t>
  </si>
  <si>
    <t xml:space="preserve"> Prácticas (Psicosocial y Jurídico o Psicología)</t>
  </si>
  <si>
    <t>Práctica de psicología (educación u organizaciones)</t>
  </si>
  <si>
    <t>Opción Énfasis: Espacio académico # 2</t>
  </si>
  <si>
    <t xml:space="preserve">Diseño de Proyectos Sociales </t>
  </si>
  <si>
    <t>Opción Énfasis: Espacio académico #1</t>
  </si>
  <si>
    <t>Electiva II (opción de grado)</t>
  </si>
  <si>
    <t>Campos ocupacionales IV</t>
  </si>
  <si>
    <t xml:space="preserve">Prácticas </t>
  </si>
  <si>
    <t>Profesional electiva V</t>
  </si>
  <si>
    <t>Opción Énfasis: Espacio académico #2</t>
  </si>
  <si>
    <t>Práctica de psicología (educación organizaciones)</t>
  </si>
  <si>
    <t>Trabajo de grado</t>
  </si>
  <si>
    <t>Electiva II (Seminario de casos y evidencia científica/Proyecto grado/profundización)</t>
  </si>
  <si>
    <t xml:space="preserve">PORTOFOLIO DE CURSOS ELECTIVOS </t>
  </si>
  <si>
    <t xml:space="preserve"> Prácticas (Psicología clínica o Psicología Educativa)</t>
  </si>
  <si>
    <t>Salud Pública Mental</t>
  </si>
  <si>
    <t>Taller de crecimineto profesional</t>
  </si>
  <si>
    <t xml:space="preserve">La Ciudad como propuesta Cultural </t>
  </si>
  <si>
    <t>Opción Énfasis: Espacio académico # 3</t>
  </si>
  <si>
    <t xml:space="preserve">Interdisciplinariedad </t>
  </si>
  <si>
    <t>Práctica profesional en clínica y en salud (EI)</t>
  </si>
  <si>
    <t>Opción Énfasis: Espacio académico # 4</t>
  </si>
  <si>
    <t xml:space="preserve">Memorias Colectivas Mitos Rituales y Fiestas </t>
  </si>
  <si>
    <t>Taller de Crecimiento personal</t>
  </si>
  <si>
    <t>Taller de Crecimiento personal y profesional</t>
  </si>
  <si>
    <t>Taller de crecimiento profesional</t>
  </si>
  <si>
    <t>Electiva III (opción de grado)</t>
  </si>
  <si>
    <t xml:space="preserve">Salud Ocupacional </t>
  </si>
  <si>
    <t>Opción Énfasis: Espacio académico #3</t>
  </si>
  <si>
    <t>Práctica profesional individual en Clínica</t>
  </si>
  <si>
    <t xml:space="preserve">Psicología del Consumidor </t>
  </si>
  <si>
    <t>Opción Énfasis: Espacio académico #4</t>
  </si>
  <si>
    <t>y en Salud (EI)</t>
  </si>
  <si>
    <t xml:space="preserve">Cibercultura  </t>
  </si>
  <si>
    <t>Emprendimiento</t>
  </si>
  <si>
    <t>Lectura y Escritura
Académica</t>
  </si>
  <si>
    <t>Historia y Epistemología de la Psicología</t>
  </si>
  <si>
    <t>Historia y Epistemología de la Psicología.</t>
  </si>
  <si>
    <t>Bases de Neurociencias</t>
  </si>
  <si>
    <t>Cátedra Grancolombiana</t>
  </si>
  <si>
    <t xml:space="preserve">Herramientas para la
Productividad </t>
  </si>
  <si>
    <t>Procesos Psicológicos:
Sensación,
Percepción y Emoción</t>
  </si>
  <si>
    <t>Procesos Psicológicos Básicos</t>
  </si>
  <si>
    <t>Psicobiología y Psicofisiología</t>
  </si>
  <si>
    <t xml:space="preserve"> Psicobiología y Psicofisiología.</t>
  </si>
  <si>
    <t xml:space="preserve">Lecto-escritura </t>
  </si>
  <si>
    <t xml:space="preserve">Matemáticas </t>
  </si>
  <si>
    <t>Introducción a la
epistemología en las
ciencias sociales</t>
  </si>
  <si>
    <t xml:space="preserve">Bases y Fundamentos
Psicobiológicos </t>
  </si>
  <si>
    <t>Historia y Fundamentos de Psicología</t>
  </si>
  <si>
    <t>Psicobiología y psicofisiología</t>
  </si>
  <si>
    <t>Teoría y Técnica del Grupo Operativo</t>
  </si>
  <si>
    <t>Teoría y Técnica del Grupo Operativo.</t>
  </si>
  <si>
    <t>Técnicas para el
Aprendizaje Autónomo</t>
  </si>
  <si>
    <t xml:space="preserve">Fundamentos de
Psicología </t>
  </si>
  <si>
    <t>Introducción a la 
Psicología</t>
  </si>
  <si>
    <t>Bases Socioculturales del Comportamiento.</t>
  </si>
  <si>
    <t>Cátedra María Cano</t>
  </si>
  <si>
    <t>Fundamentos de
Psicología</t>
  </si>
  <si>
    <t>Actividad Formativa</t>
  </si>
  <si>
    <t>Contexto Amigoniano y Humanismo.</t>
  </si>
  <si>
    <t xml:space="preserve">Psicobiología
</t>
  </si>
  <si>
    <t>Enfoque
Conductual</t>
  </si>
  <si>
    <t>Proyecto de Vida</t>
  </si>
  <si>
    <t>Competencias fundamentales en TIC</t>
  </si>
  <si>
    <t>Contexto Amigoniano y Humanismo</t>
  </si>
  <si>
    <t xml:space="preserve"> Inglés I.</t>
  </si>
  <si>
    <t>Técnicas de la Comunicación</t>
  </si>
  <si>
    <t>Bases
Socioculturales del
Comportamiento</t>
  </si>
  <si>
    <t>Electiva Socio Humanística I</t>
  </si>
  <si>
    <t>Competencias Fundamentales en TIC</t>
  </si>
  <si>
    <t>Procesos Psicológicos Básicos.</t>
  </si>
  <si>
    <t>Constitución e
instrucción cívica</t>
  </si>
  <si>
    <t>TIC´s.</t>
  </si>
  <si>
    <t>Economía Política</t>
  </si>
  <si>
    <t xml:space="preserve">Economía Política </t>
  </si>
  <si>
    <t>Procesos
Psicológicos:
Aprendizaje,
Memoria y
Motivación</t>
  </si>
  <si>
    <t xml:space="preserve"> Ciclo Vital: Infancia y Adolescencia</t>
  </si>
  <si>
    <t>Procesos Psicológicos
Básico</t>
  </si>
  <si>
    <t xml:space="preserve">Psicología del
Desarrollo: Infancia
y Adolescencia </t>
  </si>
  <si>
    <t>Procesos Cognitivos I</t>
  </si>
  <si>
    <t>Fundamentos de Psicoanálisis</t>
  </si>
  <si>
    <t>Introducción a la Psicología Social</t>
  </si>
  <si>
    <t>Ciclo Vital: Infancia y Adolescencia.</t>
  </si>
  <si>
    <t>Corrientes empíricoanalíticas</t>
  </si>
  <si>
    <t xml:space="preserve">Psicología Evolutiva
</t>
  </si>
  <si>
    <t xml:space="preserve">Epistemología de
la Psicología </t>
  </si>
  <si>
    <t xml:space="preserve"> Neuropsicología: Fundamentos y Evaluación</t>
  </si>
  <si>
    <t>Generalidades del Proceso de Investigación y Construcción de Objetos.</t>
  </si>
  <si>
    <t>Teorías y Sistemas
Psicológicos</t>
  </si>
  <si>
    <t>Enfoque 
Humanista</t>
  </si>
  <si>
    <t>Lectoescritura</t>
  </si>
  <si>
    <t>Ciclo Vital: Infancia y Adolescencia</t>
  </si>
  <si>
    <t>Introducción a la Psicología Social.</t>
  </si>
  <si>
    <t>Psicología
Genética y Socio
Histórica</t>
  </si>
  <si>
    <t>Electiva Socio Humanística II</t>
  </si>
  <si>
    <t>Antropología y Cosmovisiones.</t>
  </si>
  <si>
    <t>Inglés II.</t>
  </si>
  <si>
    <t>Salud Pública</t>
  </si>
  <si>
    <t>Cultura Ambiental</t>
  </si>
  <si>
    <t>Derecho Laboral
Individual y Seguridad
Social</t>
  </si>
  <si>
    <t>Fundamentos de Psicología Dinámica</t>
  </si>
  <si>
    <t>Neuropsicología: Fundamentos y Evaluación</t>
  </si>
  <si>
    <t>Procesos Psicológicos Superiores.</t>
  </si>
  <si>
    <t>Aprendizaje y cognición</t>
  </si>
  <si>
    <t>Fundamentos de Psicología Cognitivo Conductual</t>
  </si>
  <si>
    <t>Fundamentos de Psicoanálisis.</t>
  </si>
  <si>
    <t>Aprendizaje y Cognición</t>
  </si>
  <si>
    <t>Estadística y
Probabilidad</t>
  </si>
  <si>
    <t>Procesos Cognitivos II</t>
  </si>
  <si>
    <t>Ciclo Vital: Adultez y Vejez</t>
  </si>
  <si>
    <t>Ciclo vital: Adultez y Vejez</t>
  </si>
  <si>
    <t>Procesos
Psicológicos:
Lenguaje y
Pensamiento</t>
  </si>
  <si>
    <t>Neuropsicología: Fundamentos y Evaluación.</t>
  </si>
  <si>
    <t>Escuela Psicológica I (cognitiva)</t>
  </si>
  <si>
    <t xml:space="preserve">Métodos Cuantitativos
en Ciencias Sociales
</t>
  </si>
  <si>
    <t>Psicología del
Desarrollo:
Adultez y Vejez</t>
  </si>
  <si>
    <t xml:space="preserve"> Escuelas de la Psicología Social</t>
  </si>
  <si>
    <t>Escuelas de la Psicología Social</t>
  </si>
  <si>
    <t>Ciclo Vital: Adultez y Vejez.</t>
  </si>
  <si>
    <t>Electiva Profesional I</t>
  </si>
  <si>
    <t>Antropología y Cosmovisiones</t>
  </si>
  <si>
    <t>Construcción Teórica en los Procesos de Investigación.</t>
  </si>
  <si>
    <t>Psicología Evolutiva II</t>
  </si>
  <si>
    <t xml:space="preserve">Pensamiento Sistémico </t>
  </si>
  <si>
    <t>Escuelas de la Psicología Social.</t>
  </si>
  <si>
    <t>Discapacidad</t>
  </si>
  <si>
    <t>Corrientes
hermenéuticas y
emergentes</t>
  </si>
  <si>
    <t xml:space="preserve">Métodos cuantitativos en
ciencias sociales  </t>
  </si>
  <si>
    <t>Constitución e
Instrucción Cívica</t>
  </si>
  <si>
    <t>Psicología y
Comunidad</t>
  </si>
  <si>
    <t>Fundamentos de Psicología Humanista</t>
  </si>
  <si>
    <t>Inglés III.</t>
  </si>
  <si>
    <t>Corrientes
hermenéuticas y
emergentes</t>
  </si>
  <si>
    <t>Derecho Laboral
Colectivo y Talento
Humano</t>
  </si>
  <si>
    <t>Inglés 1</t>
  </si>
  <si>
    <t>Procesos Cognitivos III</t>
  </si>
  <si>
    <t>Lenguaje y Pensamiento</t>
  </si>
  <si>
    <t xml:space="preserve">Psicología Evolutiva </t>
  </si>
  <si>
    <t>Generalidades del proceso de Investigación y Construcción de Objetos</t>
  </si>
  <si>
    <t xml:space="preserve"> Fundamentos de Psicología Cognitivo Conductual.</t>
  </si>
  <si>
    <t xml:space="preserve">Métodos cuantitativos en
ciencias sociales </t>
  </si>
  <si>
    <t>Investigación I</t>
  </si>
  <si>
    <t>Psicopatología.</t>
  </si>
  <si>
    <t xml:space="preserve"> Entrevista psicológica</t>
  </si>
  <si>
    <t>Métodos de Análisis en
Psicología</t>
  </si>
  <si>
    <t>Pruebas Psicométricas</t>
  </si>
  <si>
    <t>Teorías y Dinámicas Grupales</t>
  </si>
  <si>
    <t>Teoría y Dinamicas Grupales</t>
  </si>
  <si>
    <t>Personalidad.</t>
  </si>
  <si>
    <t xml:space="preserve">Electiva III
</t>
  </si>
  <si>
    <t>Ética y Axiología</t>
  </si>
  <si>
    <t>Diseño Metodológico.</t>
  </si>
  <si>
    <t>Escuela Psicológica II (Humanismo)</t>
  </si>
  <si>
    <t xml:space="preserve">Métodos Cualitativos en
ciencias sociales </t>
  </si>
  <si>
    <t>Profundización
Psicología Social 
y Comunidad</t>
  </si>
  <si>
    <t>Electiva Socio Humanística III</t>
  </si>
  <si>
    <t xml:space="preserve"> Inglés IV.</t>
  </si>
  <si>
    <t xml:space="preserve"> Psicopatología </t>
  </si>
  <si>
    <t>Teorías de la
Personalidad</t>
  </si>
  <si>
    <t>Fundamentos de Psicología Dinámica.</t>
  </si>
  <si>
    <t xml:space="preserve">Gestión del talento
humano
</t>
  </si>
  <si>
    <t xml:space="preserve">Evaluación Psicológica </t>
  </si>
  <si>
    <t xml:space="preserve">Construcción Teórica en los Procesos de Investigación  y Contrucción de objetos </t>
  </si>
  <si>
    <t xml:space="preserve"> Fundamentos de Psicología Humanista.</t>
  </si>
  <si>
    <t>Métodos Cualitativos en
ciencias sociales</t>
  </si>
  <si>
    <t xml:space="preserve">Comportamiento
Organizacional
</t>
  </si>
  <si>
    <t xml:space="preserve">Evaluación Psicológica
</t>
  </si>
  <si>
    <t>Construcción Teórica en los Procesos de Investigación</t>
  </si>
  <si>
    <t>Estadística.</t>
  </si>
  <si>
    <t>Psicodiagnóstico</t>
  </si>
  <si>
    <t>Comportamiento
Organizacional</t>
  </si>
  <si>
    <t>Metodología y
Diseños de
Investigación
Cuantitativa</t>
  </si>
  <si>
    <t>Investigación II</t>
  </si>
  <si>
    <t>Psicología Comunitaria.</t>
  </si>
  <si>
    <t>Evaluación y Diagnóstico Neuropsicológico</t>
  </si>
  <si>
    <t>Entrevista
Psicológica</t>
  </si>
  <si>
    <t>Psicología Jurídica.</t>
  </si>
  <si>
    <t>Psicología Organizacional y del Trabajo</t>
  </si>
  <si>
    <t>Derecho laboral
individual y seguridad
social</t>
  </si>
  <si>
    <t xml:space="preserve">Psicología Jurídica </t>
  </si>
  <si>
    <t>Inglés V.</t>
  </si>
  <si>
    <t>Habilidades de Negociación y
Manejo de Conflictos</t>
  </si>
  <si>
    <t>Psicología  Jurídica</t>
  </si>
  <si>
    <t>Escuela Psicológica III (Dinámica)</t>
  </si>
  <si>
    <t>Psicometría.</t>
  </si>
  <si>
    <t>Gestión del talento
humano</t>
  </si>
  <si>
    <t>Psicología Social y
Comunitaria</t>
  </si>
  <si>
    <t>Psicología Comportamental</t>
  </si>
  <si>
    <t>Herramientas Jurídicas del Psicólogo</t>
  </si>
  <si>
    <t>Teorías y Dinámicas Grupales.</t>
  </si>
  <si>
    <t>Proyectos de impacto social</t>
  </si>
  <si>
    <t xml:space="preserve">Psicología Social  </t>
  </si>
  <si>
    <t xml:space="preserve">Psicología Jurídica
</t>
  </si>
  <si>
    <t>Cátedra
Libertadora</t>
  </si>
  <si>
    <t>Psicología Clínica.</t>
  </si>
  <si>
    <t>Psicología de la Seguridad y Salud en el Trabajo</t>
  </si>
  <si>
    <t>Gestión Social de
Proyectos</t>
  </si>
  <si>
    <t>Sexualidad Humana</t>
  </si>
  <si>
    <t>Construcción Teórica en Procesos de Investigación</t>
  </si>
  <si>
    <t xml:space="preserve"> Psicología Organizacional.</t>
  </si>
  <si>
    <t>Técnicas de Entrevista</t>
  </si>
  <si>
    <t>Análisis de Procesos
Organizacionales</t>
  </si>
  <si>
    <t>Metodología y
Diseños de
Investigación
Cualitativa</t>
  </si>
  <si>
    <t xml:space="preserve"> Inglés VI</t>
  </si>
  <si>
    <t>Campos Ocupacionales</t>
  </si>
  <si>
    <t>Contexto local, desafíos
y acciones</t>
  </si>
  <si>
    <t xml:space="preserve">Derecho Laboral colectivo y
Talento Humano </t>
  </si>
  <si>
    <t>Profundización
Psicología
Clínica</t>
  </si>
  <si>
    <t>Diagnóstico e Intervención Psicosocial</t>
  </si>
  <si>
    <t>Formulación de Proyectos</t>
  </si>
  <si>
    <t xml:space="preserve">Derecho Laboral colectivo y
Talento Humano </t>
  </si>
  <si>
    <t>Profundización
Psicología
Organizacional</t>
  </si>
  <si>
    <t>Diseño Metodológico</t>
  </si>
  <si>
    <t>Pruebas Objetivas Diseño Metodológico</t>
  </si>
  <si>
    <t xml:space="preserve"> Diagnóstico e Intervención Psicosocial.</t>
  </si>
  <si>
    <t>Gestión Ambiental</t>
  </si>
  <si>
    <t xml:space="preserve">Psicología Clínica
</t>
  </si>
  <si>
    <t xml:space="preserve">Habilidades de
Negociación y Manejo de
Conflictos </t>
  </si>
  <si>
    <t>Profundización  Psicología
Educativa</t>
  </si>
  <si>
    <t>Psicología de la Salud.</t>
  </si>
  <si>
    <t xml:space="preserve"> Psicología Clínica
</t>
  </si>
  <si>
    <t xml:space="preserve">Electiva V
</t>
  </si>
  <si>
    <t>Profundización
Psicología 
 Jurídica</t>
  </si>
  <si>
    <t>Herramientas Jurídicas del Psicólogo.</t>
  </si>
  <si>
    <t>Profundización
de Enfoque</t>
  </si>
  <si>
    <t>Créditos Electivos</t>
  </si>
  <si>
    <t>Psicología Educativa.</t>
  </si>
  <si>
    <t>Evaluación de Proyectos</t>
  </si>
  <si>
    <t>Acción para
Emprender</t>
  </si>
  <si>
    <t>Pruebas Proyectivas.</t>
  </si>
  <si>
    <t>Línea de Profundización: Psicofarmacología</t>
  </si>
  <si>
    <t>Ética empresarial</t>
  </si>
  <si>
    <t>Ética Empresarial</t>
  </si>
  <si>
    <t>Psicología de Grupos</t>
  </si>
  <si>
    <t>Ética y Axiologia.</t>
  </si>
  <si>
    <t>Intervención Clínica por Escuelas Práctica I</t>
  </si>
  <si>
    <t>Practica I (Clínica)</t>
  </si>
  <si>
    <t>Seminario de
Investigación</t>
  </si>
  <si>
    <t>Iniciación a la Práctica</t>
  </si>
  <si>
    <t>Psicología Clínica
y de la Salud</t>
  </si>
  <si>
    <t>Créditos Complementarios</t>
  </si>
  <si>
    <t>Trabajo de Grado I.</t>
  </si>
  <si>
    <t>Desarrollo Humano y Formación Socio-política</t>
  </si>
  <si>
    <t>Iniciación a la Práctica.</t>
  </si>
  <si>
    <t>Línea de Profundización II Diagnóstico e Intervención Laboral Gestión Estratégica del Talento Humano</t>
  </si>
  <si>
    <t>Gestión social de
proyectos</t>
  </si>
  <si>
    <t>Pruebas Objetivas.</t>
  </si>
  <si>
    <t>Créditos Complementarios.</t>
  </si>
  <si>
    <t>Contexto local, desafíos y acciones</t>
  </si>
  <si>
    <t>Créditos Electivos.</t>
  </si>
  <si>
    <t>Ética y
Deontología</t>
  </si>
  <si>
    <t>Psicología de Familia</t>
  </si>
  <si>
    <t>Psicología
Política</t>
  </si>
  <si>
    <t>Psicología y Cultura</t>
  </si>
  <si>
    <t>Trabajo de Grado II.</t>
  </si>
  <si>
    <t>Saber
Profesionalizante</t>
  </si>
  <si>
    <t>Práctica Profesional I.</t>
  </si>
  <si>
    <t>Electiva Profesional IV</t>
  </si>
  <si>
    <t>Desarrollo Humano y Formación Socio-política.</t>
  </si>
  <si>
    <t>Práctica Profesional II.</t>
  </si>
  <si>
    <t>Electiva Profesional V</t>
  </si>
  <si>
    <t xml:space="preserve">Matematicas </t>
  </si>
  <si>
    <t>Historia y epistemología de Psicología</t>
  </si>
  <si>
    <t>Cátedra Pablo Oliveros Marmolejo</t>
  </si>
  <si>
    <t>Biología del Comportamiento</t>
  </si>
  <si>
    <t>EPISTEMOLOGÍA DE LA PSICOLOGÍA</t>
  </si>
  <si>
    <t>Movimientos Psicológicos</t>
  </si>
  <si>
    <t>Procesos Comunicativos I</t>
  </si>
  <si>
    <t>HISTORIA DEL PENSAMIENTO SOCIAL UNIVERSAL</t>
  </si>
  <si>
    <t>Biología Genetica de Comportamiento</t>
  </si>
  <si>
    <t>PENSAMIENTO CRÍTICO Y CREATIVO</t>
  </si>
  <si>
    <t xml:space="preserve">Entología </t>
  </si>
  <si>
    <t>Bases Biológicas</t>
  </si>
  <si>
    <t>Cátedra Bolivariana: Ciudadanía y Democracia</t>
  </si>
  <si>
    <t>COMPETENCIAS CUMUNICATIVAS EN LENGUA CASTELLANA I</t>
  </si>
  <si>
    <t xml:space="preserve">Historia Epistemología de la Psicología </t>
  </si>
  <si>
    <t>Ciencia ,Tegnología y Sociedad</t>
  </si>
  <si>
    <t xml:space="preserve">Desarrollo Personal I </t>
  </si>
  <si>
    <t>EPISTEMOLOGÍA Y PSICOLOGÍA</t>
  </si>
  <si>
    <t xml:space="preserve">Introducción de la Psicología </t>
  </si>
  <si>
    <t>LA COMUNICACIÓN A TRAVÉS DE LA PALABRA</t>
  </si>
  <si>
    <t xml:space="preserve">Socioatropología </t>
  </si>
  <si>
    <t>Historia y Contexto Cultural</t>
  </si>
  <si>
    <t xml:space="preserve">Crecimiento Personal y Profesional </t>
  </si>
  <si>
    <t>FUNDAMENTOS FILOSÓFICOS DE LA PSICOLOGÍA</t>
  </si>
  <si>
    <t>Problemas Psicosociales de Colombia y la Región</t>
  </si>
  <si>
    <t>Expresión y comunicación humana</t>
  </si>
  <si>
    <t xml:space="preserve">Biología del Comportamiento </t>
  </si>
  <si>
    <t>LIDERAZGO Y NEGOCIACIÓN DE CONFLICTOS</t>
  </si>
  <si>
    <t xml:space="preserve">Costitución Politica y Cultural Ciudadana   </t>
  </si>
  <si>
    <t>Electiva General I</t>
  </si>
  <si>
    <t xml:space="preserve">Epistemología y Psicología </t>
  </si>
  <si>
    <t>CRECIMIENTO INTRAGRUPAL I</t>
  </si>
  <si>
    <t xml:space="preserve">Expreción y Comunicación Humana </t>
  </si>
  <si>
    <t>Historia y problemas colombianos</t>
  </si>
  <si>
    <t>Ciencia Tecnología y Sociedad</t>
  </si>
  <si>
    <t>Cátedra Fundesina</t>
  </si>
  <si>
    <t>Fundamentos Filosóficos de la Psicología</t>
  </si>
  <si>
    <t>CÁTEDRA BOLIVARIANA</t>
  </si>
  <si>
    <t xml:space="preserve">Gestión de la Información </t>
  </si>
  <si>
    <t>Gestión de la información</t>
  </si>
  <si>
    <t>NEUROANATOMÍA Y NEUROFISIOLOGÍA</t>
  </si>
  <si>
    <t xml:space="preserve">Competencias Comunicativas I </t>
  </si>
  <si>
    <t>CULTURA Y DEPORTE</t>
  </si>
  <si>
    <t>Gestión de la Información I</t>
  </si>
  <si>
    <t>Neuroanatomía Funcional</t>
  </si>
  <si>
    <t>Historia del Conocimiento</t>
  </si>
  <si>
    <t>Procesos Comunicativos II</t>
  </si>
  <si>
    <t>DESARROLLO, TECNOLOGÍA, SOCIEDAD Y CULTURA</t>
  </si>
  <si>
    <t xml:space="preserve">Estadística Descriptiva </t>
  </si>
  <si>
    <t>Atención sensación y percepción</t>
  </si>
  <si>
    <t xml:space="preserve">Pensamiento de la Comunicación I </t>
  </si>
  <si>
    <t>Desarrollo y Ciclo Vita: Niños y Adolescentes</t>
  </si>
  <si>
    <t>BASES DE LA MEDICIÓN EN PSICOLOGÍA</t>
  </si>
  <si>
    <t>Cerebro y Conducta</t>
  </si>
  <si>
    <t xml:space="preserve">Desarrollo Personal II </t>
  </si>
  <si>
    <t>Neurobiología del Compòrtamiento</t>
  </si>
  <si>
    <t>Desarrollo y ciclo vital niños y adolescentes</t>
  </si>
  <si>
    <t xml:space="preserve">Neuoatonomia Funcional </t>
  </si>
  <si>
    <t>Teorías y Métodos: Psicoanálisis</t>
  </si>
  <si>
    <t>PROCESOS PSICOLÓGICOS BÁSICOS</t>
  </si>
  <si>
    <t>Corrientes y Téorias Psicologícas I</t>
  </si>
  <si>
    <t xml:space="preserve">Pensamiento Lógico Matemático </t>
  </si>
  <si>
    <t xml:space="preserve">Teorias y Metodos:Psicoanalisis y Humanismo </t>
  </si>
  <si>
    <t>Teorías y métodos: psicoanálisis</t>
  </si>
  <si>
    <t>Estadística para las Ciencias Sociales y Humanas l</t>
  </si>
  <si>
    <t>SEMINARIO DE ARTICULACIÓN 1</t>
  </si>
  <si>
    <t>Procesos I</t>
  </si>
  <si>
    <t xml:space="preserve">Procesos Psicológicos I </t>
  </si>
  <si>
    <t>COMPETENCIAS CUMUNICATIVAS EN LENGUA CASTELLANA II</t>
  </si>
  <si>
    <t xml:space="preserve">Desarrollo y Ciclo Vital: Niños y Adolecentes </t>
  </si>
  <si>
    <t>Pensamiento y Comunicación l</t>
  </si>
  <si>
    <t>INVESTIGACIÓN EN PSICOLOGÍA</t>
  </si>
  <si>
    <t xml:space="preserve">Inglés II </t>
  </si>
  <si>
    <t xml:space="preserve">Psicobiológicas I </t>
  </si>
  <si>
    <t>ESCUELAS PSICOLÓGICAS</t>
  </si>
  <si>
    <t xml:space="preserve">Atención,Sensación y Percepción </t>
  </si>
  <si>
    <t>Neuroanatomía funcional</t>
  </si>
  <si>
    <t xml:space="preserve">Estadística para las Ciencias Sociales y Humanas </t>
  </si>
  <si>
    <t>Gestión de la Información l</t>
  </si>
  <si>
    <t xml:space="preserve">Introducción a la Psicometria </t>
  </si>
  <si>
    <t xml:space="preserve">Pedagogía y Didáctica </t>
  </si>
  <si>
    <t>PROCESOS PSICOLÓGICOS I</t>
  </si>
  <si>
    <t xml:space="preserve">Cátedra, Pablo Oliveros Marmoleja  </t>
  </si>
  <si>
    <t>INTRODUCCIÓN A LA PSICOMETRÍA</t>
  </si>
  <si>
    <t>Morfofisiología  I</t>
  </si>
  <si>
    <t>Escuelas de la Psicología</t>
  </si>
  <si>
    <t>PSICOBIOLÓGICAS I</t>
  </si>
  <si>
    <t>Desarrollo Humano y Nuevas Cuidadanias I</t>
  </si>
  <si>
    <t>Desarrollo y Ciclo Vital: Jóvenes y Adultos</t>
  </si>
  <si>
    <t>MODELO TEÓRICO COGNITIVO</t>
  </si>
  <si>
    <t>Procesos Investigativos cuantitativos</t>
  </si>
  <si>
    <t>CRECIMIENTO INTRAGRUPAL II</t>
  </si>
  <si>
    <t xml:space="preserve">Estadística Inferencial </t>
  </si>
  <si>
    <t>Desarrollo y ciclo vital jóvenes y adultos</t>
  </si>
  <si>
    <t>Creatividad,Desarrollo e Inovación I</t>
  </si>
  <si>
    <t>Teorías y Métodos: Psicología Genética y Enfoque Histórico Cultural</t>
  </si>
  <si>
    <t>MODELO TEÓRICO DINÁMICO</t>
  </si>
  <si>
    <t>Electiva Desarrollo Personal III</t>
  </si>
  <si>
    <t>EDUCACIÓN PARA LA DEMOCRACIA</t>
  </si>
  <si>
    <t xml:space="preserve">Teorias y Métodos: Psicología Genética y Enfoque Histórico Cultural  </t>
  </si>
  <si>
    <t>Teorías y métodos psicología genética y enfoque histórico cultural</t>
  </si>
  <si>
    <t>Neurociencias del comportamiento</t>
  </si>
  <si>
    <t>Neurociencias del Comportamiento</t>
  </si>
  <si>
    <t>MODELO TEÓRICO HUMANISTA</t>
  </si>
  <si>
    <t>Proceso Psicológicos</t>
  </si>
  <si>
    <t>Fundamento de Estadística</t>
  </si>
  <si>
    <t>ELECTIVA DE SOCIOHUMANIDADES</t>
  </si>
  <si>
    <t>Estadística para las Ciencias Sociales y Humanas II</t>
  </si>
  <si>
    <t>Estadística para las Ciencias Sociales y Humanas ll</t>
  </si>
  <si>
    <t>PSICOLOGÍA EVOLUTIVA NIÑEZ-ADOLESCENCIA</t>
  </si>
  <si>
    <t>Corrientes y Téorias Psicologícas II</t>
  </si>
  <si>
    <t xml:space="preserve">Psicobiológicas II </t>
  </si>
  <si>
    <t xml:space="preserve">Comunidad,Grupos Sociales y Culturales </t>
  </si>
  <si>
    <t>Desarrollo Humano y Nuevas Ciudadanías l</t>
  </si>
  <si>
    <t>SEMINARIO DE ARTICULACIÓN 2</t>
  </si>
  <si>
    <t>Procesos II</t>
  </si>
  <si>
    <t>Desarrollo Humano de la Infancia y la Adolescencia</t>
  </si>
  <si>
    <t>ESTADÍSTICA I</t>
  </si>
  <si>
    <t xml:space="preserve">Desarrollo y Ciclo Vital: Jóvenes y Adultez </t>
  </si>
  <si>
    <t>Comunidad, grupos sociales y cultura</t>
  </si>
  <si>
    <t>Creatividad Desarrollo e Innovación l</t>
  </si>
  <si>
    <t>Electiva Humanística</t>
  </si>
  <si>
    <t>METODOLOGÍA DE LA INVESTIGACIÓN CIENTÍFICA I</t>
  </si>
  <si>
    <t xml:space="preserve">Costitución y Democracia </t>
  </si>
  <si>
    <t>Constitución y democracia</t>
  </si>
  <si>
    <t xml:space="preserve">Psocología Social </t>
  </si>
  <si>
    <t xml:space="preserve">Procesos Psicológicos II </t>
  </si>
  <si>
    <t>PSICOLOGÍA DE LA PERSONALIDAD</t>
  </si>
  <si>
    <t>PSICOPATOLOGÍA</t>
  </si>
  <si>
    <t>Morfofisiología  II</t>
  </si>
  <si>
    <t>PROCESOS PSICOLÓGICOS II</t>
  </si>
  <si>
    <t>Aprendizaje y cognición: Modelos conductuales</t>
  </si>
  <si>
    <t>Pensamiento y Comunicación II</t>
  </si>
  <si>
    <t>Psicometría Básica</t>
  </si>
  <si>
    <t>PSICOLOGÍA EVOLUTIVA ADULTEZ - VEJEZ</t>
  </si>
  <si>
    <t>Procesos Investigativos Cuantitativos II</t>
  </si>
  <si>
    <t>PSICOBIOLÓGICAS II</t>
  </si>
  <si>
    <t xml:space="preserve">Teória y Metodos de Psicología: Conductismo </t>
  </si>
  <si>
    <t xml:space="preserve">Psicología de Grupos </t>
  </si>
  <si>
    <t>Teorías y Métodos: Conductismo y Enfoque Cognitivo</t>
  </si>
  <si>
    <t>PSICOLOGÍA POSITIVA</t>
  </si>
  <si>
    <t>Innovación y Emprendimiento I</t>
  </si>
  <si>
    <t>INTRODUCCIÓN A LA PEDAGOGÍA</t>
  </si>
  <si>
    <t xml:space="preserve">Psicometria Básica </t>
  </si>
  <si>
    <t>Medición y evaluación: aptitudes y competencias</t>
  </si>
  <si>
    <t xml:space="preserve">Sujeto y Sociedad </t>
  </si>
  <si>
    <t>PSICOMETRÍA Y PRUEBAS PSICOLÓGICAS</t>
  </si>
  <si>
    <t>CRECIMIENTO INTRAGRUPAL III</t>
  </si>
  <si>
    <t xml:space="preserve">Aprendizaje y Cognición:Modelos Cognitivos  </t>
  </si>
  <si>
    <t>Psicometría básica</t>
  </si>
  <si>
    <t>Teorías y métodos: conductismo y Enfoque cognitivo</t>
  </si>
  <si>
    <t>SEMINARIO DE ARTICULACIÓN 3</t>
  </si>
  <si>
    <t xml:space="preserve">Corrientes y Téorias Psicología III </t>
  </si>
  <si>
    <t xml:space="preserve">Modelo Comportamental Cognitivo </t>
  </si>
  <si>
    <t>ELECTIVA DE SOCIOHUMANIDADES II</t>
  </si>
  <si>
    <t xml:space="preserve">Medición y Evaluación.Aptitudes y Competencias </t>
  </si>
  <si>
    <t>Teorías y métodos: conductismo y cognitivo</t>
  </si>
  <si>
    <t>Psicometría Basica</t>
  </si>
  <si>
    <t>Pensamiento y Comunicación ll</t>
  </si>
  <si>
    <t>Procesos III</t>
  </si>
  <si>
    <t xml:space="preserve">Modelo Psicoanalítico </t>
  </si>
  <si>
    <t xml:space="preserve">Motivacion y Emoción </t>
  </si>
  <si>
    <t>PSICODIAGNÓSTICO</t>
  </si>
  <si>
    <t xml:space="preserve">Desarrollo Humano de la Adultez y Vejez </t>
  </si>
  <si>
    <t>ESTADÍSTICA II</t>
  </si>
  <si>
    <t>FUNDAMENTOS DE PSICOTERAPIA COGNITIVA</t>
  </si>
  <si>
    <t>Procesos Investigativos I Cualitativa</t>
  </si>
  <si>
    <t>METODOLOGÍA DE LA INVESTIGACIÓN CIENTÍFICA II</t>
  </si>
  <si>
    <t>Aprendizaje y cognición: Modelos cognitivos</t>
  </si>
  <si>
    <t>Gestion de Información II</t>
  </si>
  <si>
    <t>FUNDAMENTOS DE PSICOTERAPIA DINÁMICA</t>
  </si>
  <si>
    <t xml:space="preserve">Pruebas Psicologíca </t>
  </si>
  <si>
    <t>Procesos Psicosociales y Paz</t>
  </si>
  <si>
    <t>MODELO COMPORTAMENTAL COGNITIVO</t>
  </si>
  <si>
    <t xml:space="preserve">Psicología Diferencial </t>
  </si>
  <si>
    <t>Medición y evaluación: actitudes y personalidad</t>
  </si>
  <si>
    <t>Desarrollo Humano y Nuevas Cuidadanias II</t>
  </si>
  <si>
    <t>Medición y Evaluación: Aptitudes y Competencias</t>
  </si>
  <si>
    <t>FUNDAMENTOS DE PSICOTERAPIA HUMANISTA</t>
  </si>
  <si>
    <t>Electiva Sociocultural</t>
  </si>
  <si>
    <t>MODELO PSICOANALÍTICO</t>
  </si>
  <si>
    <t xml:space="preserve">Teoria y Métodos en Psicología:Cognitivos </t>
  </si>
  <si>
    <t>Psicología diferencial</t>
  </si>
  <si>
    <t xml:space="preserve">Teoria y Métodos: Humanismo </t>
  </si>
  <si>
    <t>Teorías y Métodos: Humanismo</t>
  </si>
  <si>
    <t>Electiva General III</t>
  </si>
  <si>
    <t>PSICOMETRÍA</t>
  </si>
  <si>
    <t xml:space="preserve">Medición y Evaluación.Aptitudes y Conocimientos </t>
  </si>
  <si>
    <t>Teorías y métodos: humanismo</t>
  </si>
  <si>
    <t>Aprendizaje y Cognición:Modelos Cognitivos</t>
  </si>
  <si>
    <t>SEMINARIO DE ARTICULACIÓN 4</t>
  </si>
  <si>
    <t>Procesos IV</t>
  </si>
  <si>
    <t>Enfoque Comportamental</t>
  </si>
  <si>
    <t>Electiva de Ciencias Sociales</t>
  </si>
  <si>
    <t>PSICOLOGÍA SOCIAL</t>
  </si>
  <si>
    <t xml:space="preserve">Conducta,Emociones y Salud </t>
  </si>
  <si>
    <t>Fundamentos de la investigación</t>
  </si>
  <si>
    <t>Desarrollo Humano y Nuevas Ciudadanías ll</t>
  </si>
  <si>
    <t>Psicología Aplicada: Comunitaria</t>
  </si>
  <si>
    <t>Innovación y Emprendimiento II</t>
  </si>
  <si>
    <t>BASES JURÍDICAS PARA LA PSICOLOGÍA</t>
  </si>
  <si>
    <t>Aprendizaje y Cognición:Modelos Conductuales</t>
  </si>
  <si>
    <t>Moticación y Emoción</t>
  </si>
  <si>
    <t>Gestión de la Información ll</t>
  </si>
  <si>
    <t>PREPARACIÓN PARA LA PRÁCTICA Y LA VIDA PROFESIONAL (SEMESTRAL)</t>
  </si>
  <si>
    <t xml:space="preserve">Modelo Sistémico </t>
  </si>
  <si>
    <t>CRECIMIENTO INTRAGRUPAL IV</t>
  </si>
  <si>
    <t xml:space="preserve">Fundamentos Epistemologícos de Investigación </t>
  </si>
  <si>
    <t>Electiva ll</t>
  </si>
  <si>
    <t>Procesos Investigativos II Cualitativa</t>
  </si>
  <si>
    <t xml:space="preserve">Modelo Humanístico </t>
  </si>
  <si>
    <t>Potencial humano, calidad de vida y bienestar</t>
  </si>
  <si>
    <t>SEMINARIO DE ARTICULACIÓN 6</t>
  </si>
  <si>
    <t>Ética y Responsabilidad</t>
  </si>
  <si>
    <t>Electiva Medición y Evaluación</t>
  </si>
  <si>
    <t>INVESTIGACIÓN EN CIENCIAS SOCIALES Y HUMANAS I</t>
  </si>
  <si>
    <t xml:space="preserve">Potencial Humnana,Calidad de Vida y Benestar </t>
  </si>
  <si>
    <t>Psicología de grupos vulnerables</t>
  </si>
  <si>
    <t>Creatividad,Desarrollo e Inovación II</t>
  </si>
  <si>
    <t>Medición y Evaluación: Actitudes y Personalidad</t>
  </si>
  <si>
    <t>METODOLOGÍA DE LA INVESTIGACIÓN</t>
  </si>
  <si>
    <t>Electiva II (Familia)</t>
  </si>
  <si>
    <t>Trabajos por proyecto I</t>
  </si>
  <si>
    <t xml:space="preserve">Psicología Aplicada a la Educación I </t>
  </si>
  <si>
    <t>MODELO SISTÉMICO</t>
  </si>
  <si>
    <t xml:space="preserve">Psicología de Grupos Vulnerables </t>
  </si>
  <si>
    <t>Inteligencia, lenguaje y creatividad</t>
  </si>
  <si>
    <t xml:space="preserve">Aprendizaje y cognición: Modelos cognitivos        </t>
  </si>
  <si>
    <t>Ética: Código Deontológico Psicología</t>
  </si>
  <si>
    <t>Investigación III</t>
  </si>
  <si>
    <t>Enfoque Psicoanalítico</t>
  </si>
  <si>
    <t xml:space="preserve">Electiva Profesional I </t>
  </si>
  <si>
    <t>ELECTIVA DISCIPLINAR I</t>
  </si>
  <si>
    <t xml:space="preserve">Inteligencia,Lenguaje y Creatividad </t>
  </si>
  <si>
    <t>Anormal</t>
  </si>
  <si>
    <t>Inteligencia, Lenguaje y Creatividad</t>
  </si>
  <si>
    <t>Inteligencia, Lenguaje y Creativdad</t>
  </si>
  <si>
    <t>Psicologia Aplicada: Comunitaria</t>
  </si>
  <si>
    <t>DESARROLLO HUMANO I</t>
  </si>
  <si>
    <t xml:space="preserve">Anormal </t>
  </si>
  <si>
    <t xml:space="preserve">Psicopalología </t>
  </si>
  <si>
    <t>PRÁCTICA PROFESIONAL 1 (SEMESTRAL)</t>
  </si>
  <si>
    <t xml:space="preserve">Formación para la Investigación II </t>
  </si>
  <si>
    <t>ELECTIVA DISCIPLINAR II</t>
  </si>
  <si>
    <t>Optativa profesional</t>
  </si>
  <si>
    <t xml:space="preserve">Ética:Codigo Dentologíco Psicología </t>
  </si>
  <si>
    <t>SEMINARIO DE ARTICULACIÓN 7</t>
  </si>
  <si>
    <t>Sistema Terapéutico</t>
  </si>
  <si>
    <t>Modalidad trabajo de grado</t>
  </si>
  <si>
    <t xml:space="preserve">Psicología Positiva </t>
  </si>
  <si>
    <t>ELECTIVA PROFESIONAL I</t>
  </si>
  <si>
    <t xml:space="preserve">Medición y evaluación: Aptitudes y Personalidad </t>
  </si>
  <si>
    <t>Creativdad Desarrollo e Innovación ll</t>
  </si>
  <si>
    <t>TRABAJO DE GRADO 1 (SEMESTRAL)</t>
  </si>
  <si>
    <t xml:space="preserve">Entrevista </t>
  </si>
  <si>
    <t xml:space="preserve">Psicopatología I </t>
  </si>
  <si>
    <t>PSICOLOGÍA CLÍNICA Y DE LA SALUD</t>
  </si>
  <si>
    <t>Psicología social comunitaria</t>
  </si>
  <si>
    <t>Electiva lll</t>
  </si>
  <si>
    <t>DESARROLLO HUMANO, CULTURA Y SOCIEDAD</t>
  </si>
  <si>
    <t xml:space="preserve">Campos Ocupacional </t>
  </si>
  <si>
    <t>Trabajos por Proyecto II</t>
  </si>
  <si>
    <t xml:space="preserve">Psicología Social y Aplicada </t>
  </si>
  <si>
    <t>DIDÁCTICA Y PEDAGOGÍA</t>
  </si>
  <si>
    <t>Enfoque Humanista</t>
  </si>
  <si>
    <t xml:space="preserve">Electiva Profesional II </t>
  </si>
  <si>
    <t>Electiva III (familiar)</t>
  </si>
  <si>
    <t>Psicología Aplicada: Organizacional</t>
  </si>
  <si>
    <t>Introducción a la Psicología Organizacional</t>
  </si>
  <si>
    <t>INVESTIGACIÓN EN CIENCIAS SOCIALES Y HUMANAS II</t>
  </si>
  <si>
    <t xml:space="preserve">Psicología Clínica y de la Salud </t>
  </si>
  <si>
    <t>Investigación IV</t>
  </si>
  <si>
    <t>Electiva Interdisciplinaria I</t>
  </si>
  <si>
    <t>MODELO HUMANÍSTICO</t>
  </si>
  <si>
    <t>Electiva General IV</t>
  </si>
  <si>
    <t>PSICOPATOLOGÍA I</t>
  </si>
  <si>
    <t>Métodos de Investigación en Psicología</t>
  </si>
  <si>
    <t xml:space="preserve">Psicología Clínica </t>
  </si>
  <si>
    <t>Seminario Práctica</t>
  </si>
  <si>
    <t>Formación para la Investigación III</t>
  </si>
  <si>
    <t>DESARROLLO HUMANO II</t>
  </si>
  <si>
    <t>Enfoque Sistémico</t>
  </si>
  <si>
    <t>Electiva de Filosofía y Humanidades</t>
  </si>
  <si>
    <t>PSICOLOGÍA SOCIAL APLICADA</t>
  </si>
  <si>
    <t xml:space="preserve">Metodo de Investigación en Psicología </t>
  </si>
  <si>
    <t>Psicología Aplicada: Salud</t>
  </si>
  <si>
    <t xml:space="preserve">Psicopatología II </t>
  </si>
  <si>
    <t>PSICOLOGÍA APLICADA A LA EDUCACIÓN I</t>
  </si>
  <si>
    <t>Intervención en psicología clínica y de la salud</t>
  </si>
  <si>
    <t>PRÁCTICA PROFESIONAL 2 (SEMESTRAL)</t>
  </si>
  <si>
    <t xml:space="preserve">Electiva Profesional III </t>
  </si>
  <si>
    <t>INTRODUCCIÓN A LA PSICOLOGÍA ORGANIZACIONAL</t>
  </si>
  <si>
    <t xml:space="preserve">Intervención  en Psicología Clinica  de la Salud </t>
  </si>
  <si>
    <t>Evaluación y diagnóstico en psicología clínica y de la salud</t>
  </si>
  <si>
    <t>TRABAJO DE GRADO 2 (SEMESTRAL)</t>
  </si>
  <si>
    <t>Deporte Universitario</t>
  </si>
  <si>
    <t xml:space="preserve">Evaluación y Diagnostico en Psicología Clinica y de la Salud </t>
  </si>
  <si>
    <t>Intervención en Psicología Clínica y de la Salud</t>
  </si>
  <si>
    <t>OPTAMOS POR LA VIDA Y LA JUSTICIA</t>
  </si>
  <si>
    <t>Investigación Aplicada I</t>
  </si>
  <si>
    <t xml:space="preserve">Psicología Aplicada a la Educación II </t>
  </si>
  <si>
    <t>NVESTIGACIÓN EN CIENCIAS SOCIALES Y HUMANAS III</t>
  </si>
  <si>
    <t xml:space="preserve">Proyecto de Investigación </t>
  </si>
  <si>
    <t>Proyecto de investigación</t>
  </si>
  <si>
    <t>Evaluación y Diagnóstico en Psicología Clínica y de La Salud</t>
  </si>
  <si>
    <t>Intervención en campo elegido</t>
  </si>
  <si>
    <t>Evaluación y diagnóstico en campo elegido</t>
  </si>
  <si>
    <t>Intervención en Campo Elegido</t>
  </si>
  <si>
    <t>PRÁCTICA PROFESIONAL 3 (SEMESTRAL)</t>
  </si>
  <si>
    <t xml:space="preserve">Prepráctica Clinica </t>
  </si>
  <si>
    <t>Electiva General V</t>
  </si>
  <si>
    <t xml:space="preserve">Intervención en Campo Elegido </t>
  </si>
  <si>
    <t>Evaluación y Diagnóstico en Campo Elegido</t>
  </si>
  <si>
    <t>TRABAJO DE GRADO 3 (SEMESTRAL)</t>
  </si>
  <si>
    <t xml:space="preserve">Prepráctica Educativa </t>
  </si>
  <si>
    <t xml:space="preserve">Psicología Forense </t>
  </si>
  <si>
    <t>PSICOLOGÍA FORENSE I</t>
  </si>
  <si>
    <t xml:space="preserve">Evaluación y Diagnostico en Campo Elegido </t>
  </si>
  <si>
    <t>Electiva  V</t>
  </si>
  <si>
    <t>ECOLOGÍA</t>
  </si>
  <si>
    <t xml:space="preserve">Prepráctica Organizacional </t>
  </si>
  <si>
    <t>Seminario Profundización I</t>
  </si>
  <si>
    <t>Práctica Profesional IClínica*</t>
  </si>
  <si>
    <t>ELECTIVA INTERDISCIPLINAR CLÍNICA</t>
  </si>
  <si>
    <t>Prácticas profesionales</t>
  </si>
  <si>
    <t>ESTADO Y LEGITIMIDAD COLOMBIANA</t>
  </si>
  <si>
    <t xml:space="preserve">Prepráctica Comunitaria  </t>
  </si>
  <si>
    <t>Seminario Psicología Aplicada I</t>
  </si>
  <si>
    <t xml:space="preserve">Electiva Complementaria II </t>
  </si>
  <si>
    <t>PSICOLOGÍA APLICADA A LA EDUCACIÓN II</t>
  </si>
  <si>
    <t>Gestión de Conocimiento</t>
  </si>
  <si>
    <t>Seminario profesional I</t>
  </si>
  <si>
    <t>Electiva Interdisciplinaria II</t>
  </si>
  <si>
    <t>PSICOLOGÍA ORGANIZACIONAL</t>
  </si>
  <si>
    <t>Seminario Profesional I</t>
  </si>
  <si>
    <t>Gestión del conocimiento</t>
  </si>
  <si>
    <t>Prácticas Porfesionales l</t>
  </si>
  <si>
    <t xml:space="preserve">Investigación Aplicada II </t>
  </si>
  <si>
    <t xml:space="preserve">Seminario de Casos dfe Campo Elegido  </t>
  </si>
  <si>
    <t>Seminario de casos campo elegido I</t>
  </si>
  <si>
    <t>Seminario de Casos I</t>
  </si>
  <si>
    <t>Seminario Profesional l</t>
  </si>
  <si>
    <t xml:space="preserve">Electiva Ética </t>
  </si>
  <si>
    <t>INVESTIGACIÓN EN CIENCIAS SOCIALES Y HUMANAS IV</t>
  </si>
  <si>
    <t xml:space="preserve">Prácticas Profecional </t>
  </si>
  <si>
    <t>Prácticas Profesionales</t>
  </si>
  <si>
    <t>Seminario De Casos l</t>
  </si>
  <si>
    <t>Prática Profesionales</t>
  </si>
  <si>
    <t>ELECTIVA INTERDISCIPLINAR SOCIAL</t>
  </si>
  <si>
    <t>Electiva VII</t>
  </si>
  <si>
    <t>Electiva Vll</t>
  </si>
  <si>
    <t>Electiva de profundización II</t>
  </si>
  <si>
    <t>Electiva Aplicada en la Psicología I</t>
  </si>
  <si>
    <t>PSICOLOGÍA FORENSE II</t>
  </si>
  <si>
    <t>Seminario profesional II</t>
  </si>
  <si>
    <t>Investigación Aplicada III</t>
  </si>
  <si>
    <t>Electiva Aplicada en la Psicología II</t>
  </si>
  <si>
    <t>ELECTIVA PROFESIONAL II</t>
  </si>
  <si>
    <t>Seminario Profesional II</t>
  </si>
  <si>
    <t>Prácticas Porfesionales ll</t>
  </si>
  <si>
    <t>ELECTIVA PROFESIONAL III</t>
  </si>
  <si>
    <t xml:space="preserve">Seminario de Casos de Campo Elegido  </t>
  </si>
  <si>
    <t>Seminario de casos campo elegido II</t>
  </si>
  <si>
    <t>Seminario de Casos II</t>
  </si>
  <si>
    <t>Seminario Profesional ll</t>
  </si>
  <si>
    <t>ELECTIVA INTERDISCIPLINAR EDUCATIVA</t>
  </si>
  <si>
    <t>Práctica Profesionales</t>
  </si>
  <si>
    <t>Prácticas Profesionales II</t>
  </si>
  <si>
    <t>Seminario De Casos ll</t>
  </si>
  <si>
    <t>ELECTIVA INTERDISCIPLINAR ORGANIZACIONAL</t>
  </si>
  <si>
    <t>Electiva Vlll</t>
  </si>
  <si>
    <t>Investigación Aplicada IV</t>
  </si>
  <si>
    <t>ÉTICA</t>
  </si>
  <si>
    <t>PRÁCTICA SOCIAL ESTUDIANTIL</t>
  </si>
  <si>
    <t>PRIMER SEMESTRE</t>
  </si>
  <si>
    <t xml:space="preserve">BÁSICA PROFESIONAL </t>
  </si>
  <si>
    <t xml:space="preserve">Historia de la Psicología </t>
  </si>
  <si>
    <t xml:space="preserve">1.1 Formación y comunicación en ambientes virtuales </t>
  </si>
  <si>
    <t>Gestión Basica de la Información</t>
  </si>
  <si>
    <t>Habilidades Comunicativas
Lecto-Escritas I</t>
  </si>
  <si>
    <t>Cátedra Iberoamericana proyecto de vida</t>
  </si>
  <si>
    <t>Historia de la Psicología en Colombia.</t>
  </si>
  <si>
    <t>Sensopercepción y Atención</t>
  </si>
  <si>
    <t xml:space="preserve">Identidad y Rol dee la Psicología  </t>
  </si>
  <si>
    <t>Lenguaje Extranjero I</t>
  </si>
  <si>
    <t>Cátedra Eje I</t>
  </si>
  <si>
    <t>Habilidades de la comunicación I</t>
  </si>
  <si>
    <t>Procesos Básicos.</t>
  </si>
  <si>
    <t xml:space="preserve">Electiva Ciencias Básicas </t>
  </si>
  <si>
    <t>Sociohumanística y cultura I</t>
  </si>
  <si>
    <t>Socio- Antropología</t>
  </si>
  <si>
    <t>Lenguaje Extranjero II</t>
  </si>
  <si>
    <t>Fundamentos de la Psicología.</t>
  </si>
  <si>
    <t>Contrucción Textual</t>
  </si>
  <si>
    <t>Sociohumanística y cultura II</t>
  </si>
  <si>
    <t>Técnicas de Lectura y Escritura</t>
  </si>
  <si>
    <t>Fundamentos Biologícos  del Comportamiento</t>
  </si>
  <si>
    <t>Lenguaje Extranjero III</t>
  </si>
  <si>
    <t>Ciencia y Psicología</t>
  </si>
  <si>
    <t>Electiva Interdisciplinar.</t>
  </si>
  <si>
    <t xml:space="preserve">Tegnología de la Información y Comunicación </t>
  </si>
  <si>
    <t>Metodología para la educación virtual</t>
  </si>
  <si>
    <t>Ser Lasallista</t>
  </si>
  <si>
    <t xml:space="preserve">Vida Universitaria </t>
  </si>
  <si>
    <t>Comunicación Escrita  y Procesos Lectores I</t>
  </si>
  <si>
    <t>Morfofisiología del SNC</t>
  </si>
  <si>
    <t>Determinantes socioculturales del comportamiento</t>
  </si>
  <si>
    <t>Ética Y Valores.</t>
  </si>
  <si>
    <t xml:space="preserve">Introducción de la vida Universitaria </t>
  </si>
  <si>
    <t>1.2.1 Introducción a la psicología</t>
  </si>
  <si>
    <t>Desarrollo del Pensamiento Lógico-Matemático</t>
  </si>
  <si>
    <t>Taller de Lenguas I</t>
  </si>
  <si>
    <t>Introducción a la Investigación</t>
  </si>
  <si>
    <t xml:space="preserve">Matematicas Operativas </t>
  </si>
  <si>
    <t>Determinantes Socioculturales
del Comportamiento</t>
  </si>
  <si>
    <t>Introducción a la Modalidad Virtual</t>
  </si>
  <si>
    <t xml:space="preserve">Fortalecimiento Personal e Interpersonal  </t>
  </si>
  <si>
    <t xml:space="preserve">Desarrollo Histórico y Epistemológico de la Psicología </t>
  </si>
  <si>
    <t xml:space="preserve">Técnicas Aprendizaje </t>
  </si>
  <si>
    <t xml:space="preserve">Estadistica Discriptiva </t>
  </si>
  <si>
    <t>Historia de la Psicología (Genética y cultural).</t>
  </si>
  <si>
    <t>Teorías y sistemas en psicología</t>
  </si>
  <si>
    <t>Neuroanatomía y Neurofisiología</t>
  </si>
  <si>
    <t>Herramientas Tegnologícas</t>
  </si>
  <si>
    <t>Fundamentos de la Investigación</t>
  </si>
  <si>
    <t xml:space="preserve">Cátedra Eje II </t>
  </si>
  <si>
    <t>Cátedra Iberoamericanadiversidad</t>
  </si>
  <si>
    <t>Memoria y Aprendizaje.</t>
  </si>
  <si>
    <t>Emoción y Motivacíón</t>
  </si>
  <si>
    <t xml:space="preserve">1.2.2 Idioma I </t>
  </si>
  <si>
    <t xml:space="preserve">Espistemología de la Psicología </t>
  </si>
  <si>
    <t>Habilidades de la comunicación II</t>
  </si>
  <si>
    <t>Ps. Evolutiva Niñez y Adolescencia.</t>
  </si>
  <si>
    <t xml:space="preserve">Fundamentos de la Psicologia Social </t>
  </si>
  <si>
    <t>Psicología y Realidad Social</t>
  </si>
  <si>
    <t xml:space="preserve">Procesos Psicologícos Básicos y Laboratorio </t>
  </si>
  <si>
    <t>Pensamientos Logicos y argumentación</t>
  </si>
  <si>
    <t>Matemática básica</t>
  </si>
  <si>
    <t>Estadística Descriptiva.</t>
  </si>
  <si>
    <t>2..1 Psicobiología</t>
  </si>
  <si>
    <t>Formación Humana (Electiva)</t>
  </si>
  <si>
    <t xml:space="preserve">Desarrollo de la Niñez y la Adolecencia </t>
  </si>
  <si>
    <t>Evaluación y Diagnostico</t>
  </si>
  <si>
    <t>Biología Humana.</t>
  </si>
  <si>
    <t>Bases biológicas del comportamiento</t>
  </si>
  <si>
    <t>Enfoque Psicodinamico</t>
  </si>
  <si>
    <t xml:space="preserve">Conductismo </t>
  </si>
  <si>
    <t xml:space="preserve">Objetivo y Metología de Investigación </t>
  </si>
  <si>
    <t>Teorías del Aprendizaje I</t>
  </si>
  <si>
    <t>Neuroanatomía funcional I</t>
  </si>
  <si>
    <t>Neuropsicofisiología</t>
  </si>
  <si>
    <t xml:space="preserve">Psicodinamica </t>
  </si>
  <si>
    <t xml:space="preserve">Formación Ética Social y Política </t>
  </si>
  <si>
    <t>Psicología Infantil y del 
Adolescente</t>
  </si>
  <si>
    <t>Electiva I institucional</t>
  </si>
  <si>
    <t>Historia de la Psicología (Conductismo).</t>
  </si>
  <si>
    <t xml:space="preserve">Teória de la Personalidad </t>
  </si>
  <si>
    <t>2.2 Habilidades de pensamiento estructurado</t>
  </si>
  <si>
    <t xml:space="preserve">Logíca </t>
  </si>
  <si>
    <t xml:space="preserve">Psicología Humanista </t>
  </si>
  <si>
    <t>Sociedad e Institución</t>
  </si>
  <si>
    <t>Motivación Y Emoción.</t>
  </si>
  <si>
    <t xml:space="preserve">Memoria y Aprendizaje </t>
  </si>
  <si>
    <t>Estructura de pensamiento complejo</t>
  </si>
  <si>
    <t>Taller Lenguas II</t>
  </si>
  <si>
    <t xml:space="preserve">Psicología Cognitiva </t>
  </si>
  <si>
    <t>Habilidades Comunicativas
Lecto-Escritas II</t>
  </si>
  <si>
    <t>Cátedra Iberoamericana inclusión</t>
  </si>
  <si>
    <t>Ps. Evolutiva Adultez y vejez.</t>
  </si>
  <si>
    <t xml:space="preserve">Modelo de Investigación Cualitativa </t>
  </si>
  <si>
    <t xml:space="preserve">Psicología Sistematica </t>
  </si>
  <si>
    <t xml:space="preserve">Modelos  y Gestión de Proyectos  </t>
  </si>
  <si>
    <t>Estadística Inferencial.</t>
  </si>
  <si>
    <t>Electiva Introducción  a la Psiocología</t>
  </si>
  <si>
    <t xml:space="preserve">Fundamentos de la Psicología Social </t>
  </si>
  <si>
    <t xml:space="preserve">MINUTO DE DIOS </t>
  </si>
  <si>
    <t xml:space="preserve">Estadística Inferencial
</t>
  </si>
  <si>
    <t>Neurociencias.</t>
  </si>
  <si>
    <t>TERCER SEMESTRE</t>
  </si>
  <si>
    <t xml:space="preserve">Procesos Psicologícos Superiores y Laboratorio </t>
  </si>
  <si>
    <t xml:space="preserve">Perpectiva Crítica de la Psicología </t>
  </si>
  <si>
    <t xml:space="preserve">Proyecto de Vida </t>
  </si>
  <si>
    <t>Motivación-Emoción</t>
  </si>
  <si>
    <t>Escuelas psicológicas cognitivas</t>
  </si>
  <si>
    <t>Fundamentos Sociales y Antropologicos.</t>
  </si>
  <si>
    <t>3.1 Métodos cuantitativos y cualitativos de investigación</t>
  </si>
  <si>
    <t>Desarrollo en la Adultez</t>
  </si>
  <si>
    <t xml:space="preserve">Catredra Minuto de Dios </t>
  </si>
  <si>
    <t>Teorías del Aprendizaje II</t>
  </si>
  <si>
    <t>Escuelas experimentales del comportamiento</t>
  </si>
  <si>
    <t>Epistemología Y Lógica de la Ciencia</t>
  </si>
  <si>
    <t>Lenguaje,Cognición y pensamiento</t>
  </si>
  <si>
    <t>Metodología de la investigación cuantitativa</t>
  </si>
  <si>
    <t>Teorías Psicosociales</t>
  </si>
  <si>
    <t xml:space="preserve">Enfoque Conductual </t>
  </si>
  <si>
    <t>Electiva II institucional</t>
  </si>
  <si>
    <t xml:space="preserve">Psicología de la Infancia </t>
  </si>
  <si>
    <t>Metodología de la investigación cualitativa</t>
  </si>
  <si>
    <t xml:space="preserve">Desarrollo Social Contemporanio </t>
  </si>
  <si>
    <t>Historia de la Psicología (Psicoanálisis).</t>
  </si>
  <si>
    <t xml:space="preserve">Estadistica Discriptova </t>
  </si>
  <si>
    <t>3.2 Cultura del emprendimiento</t>
  </si>
  <si>
    <t xml:space="preserve"> Practica en Responsabilidad Social</t>
  </si>
  <si>
    <t xml:space="preserve">Investigación III </t>
  </si>
  <si>
    <t>Cátedra Iberoamericana innovación</t>
  </si>
  <si>
    <t>Pensamiento Y Lenguaje.</t>
  </si>
  <si>
    <t>Cultura del emprendimiento I</t>
  </si>
  <si>
    <t>Psicopatología: Infancia y Adolescencia</t>
  </si>
  <si>
    <t xml:space="preserve">Desarrollo Personal  y Convivencia </t>
  </si>
  <si>
    <t xml:space="preserve">Practica en Responsabilidad Social </t>
  </si>
  <si>
    <t>Electiva CMD I</t>
  </si>
  <si>
    <t>Teorías de la Personalidad.</t>
  </si>
  <si>
    <t>Cultura del emprendimiento II</t>
  </si>
  <si>
    <t xml:space="preserve">Resolución de Conflictos </t>
  </si>
  <si>
    <t>Electiva CMD II</t>
  </si>
  <si>
    <t>Fundamentos de Neuropsicología</t>
  </si>
  <si>
    <t>Cultura del emprendimiento III</t>
  </si>
  <si>
    <t>Electiva CMD</t>
  </si>
  <si>
    <t>Cognición, Memoria y Lenguaje</t>
  </si>
  <si>
    <t>Neuro Psicologia</t>
  </si>
  <si>
    <t>Estadistica Inferencial</t>
  </si>
  <si>
    <t>Psicopatología: Adultez y Vejez</t>
  </si>
  <si>
    <t>Ciencas Tegnologícas y Sociedad</t>
  </si>
  <si>
    <t>Electiva CMD III</t>
  </si>
  <si>
    <t xml:space="preserve">Teorías de la Personalidad
</t>
  </si>
  <si>
    <t>Psicología de la infancia y la adolescencia</t>
  </si>
  <si>
    <t xml:space="preserve">Enfoque Psicoanalico </t>
  </si>
  <si>
    <t>4.1 Neurofisiología del comportamiento</t>
  </si>
  <si>
    <t>Evaluación, Análisis e Intervención Psicosocial</t>
  </si>
  <si>
    <t>Electiva CMD IV</t>
  </si>
  <si>
    <t>Psicología del Adulto y la Vejez</t>
  </si>
  <si>
    <t>Historia de la Psicología (Humanismo).</t>
  </si>
  <si>
    <t xml:space="preserve">Electiva Diciplinar </t>
  </si>
  <si>
    <t>Neuroanatomía funcional II</t>
  </si>
  <si>
    <t>Enfoque Cognitivo</t>
  </si>
  <si>
    <t xml:space="preserve">Costitucion Política </t>
  </si>
  <si>
    <t xml:space="preserve">PROFESIONAL </t>
  </si>
  <si>
    <t>Electiva III institucional</t>
  </si>
  <si>
    <t xml:space="preserve">Medición y Evaluación  de la Psicología </t>
  </si>
  <si>
    <t xml:space="preserve">Historia y Epistemología de la Psicología </t>
  </si>
  <si>
    <t>4.1.2 Sensación y percepción</t>
  </si>
  <si>
    <t xml:space="preserve">Estadistica Inferencial </t>
  </si>
  <si>
    <t xml:space="preserve">Procesos Psicologícos </t>
  </si>
  <si>
    <t>Cátedra Iberoamericana emprendimiento y emprenderísmo</t>
  </si>
  <si>
    <t>Psicología Social (Fundamentos).</t>
  </si>
  <si>
    <t xml:space="preserve">Dilemas Éticos </t>
  </si>
  <si>
    <t xml:space="preserve">Ecología Humana </t>
  </si>
  <si>
    <t xml:space="preserve">Teoría,Ética y Clínica Psicoanalitica </t>
  </si>
  <si>
    <t>Etica profesional</t>
  </si>
  <si>
    <t>Introducción a la Investigación en psicología</t>
  </si>
  <si>
    <t xml:space="preserve">Psicología Adolecencia y Adultez </t>
  </si>
  <si>
    <t>4.2.1 Diferencias individuales</t>
  </si>
  <si>
    <t>Epistemología de la Psicología Humanista</t>
  </si>
  <si>
    <t>Celebro y Comportamiento</t>
  </si>
  <si>
    <t>Psicología de la adultez y la vejez</t>
  </si>
  <si>
    <t xml:space="preserve">Psicopatología Niños y Adolecencia </t>
  </si>
  <si>
    <t>Epistemología de la Psicología Dinámica</t>
  </si>
  <si>
    <t>Teoría,Ética y Clínica Psicodinamica</t>
  </si>
  <si>
    <t>Historia de la Psicología (Cognoscitiva).</t>
  </si>
  <si>
    <t xml:space="preserve">Fundamentos de Medición y Evaluación Psicologíca </t>
  </si>
  <si>
    <t>Inteligencia</t>
  </si>
  <si>
    <t>Epistemología de la Psicología Cognitiva</t>
  </si>
  <si>
    <t>Comportamiento Anormal
Psicopatología</t>
  </si>
  <si>
    <t>Escuela psicológica dinámica</t>
  </si>
  <si>
    <t>Técnicas De Evaluación.</t>
  </si>
  <si>
    <t xml:space="preserve">Enfoque Cognitivo </t>
  </si>
  <si>
    <t>4.2.2 Idioma II</t>
  </si>
  <si>
    <t xml:space="preserve">Enfoque Humanista </t>
  </si>
  <si>
    <t>Teoría,Ética y Clínica Cognitiva</t>
  </si>
  <si>
    <t>Psicología Organizacional.</t>
  </si>
  <si>
    <t>Diseño de Proyectos Psicosociales</t>
  </si>
  <si>
    <t xml:space="preserve">Entrevista y Esvaluación Psicologíca </t>
  </si>
  <si>
    <t xml:space="preserve">Inteligencia ,Pensamiento y Leenguaje </t>
  </si>
  <si>
    <t>Teoría,Ética y Clínica  de Grupos</t>
  </si>
  <si>
    <t>Evaluación psicológica I</t>
  </si>
  <si>
    <t>Psicología Social (Intervención).</t>
  </si>
  <si>
    <t>Laboratorio Medicion y Evaluación  Psicologica</t>
  </si>
  <si>
    <t>5.1 Cognición, pensamiento y lenguaje</t>
  </si>
  <si>
    <t xml:space="preserve">Problemas Social Regional </t>
  </si>
  <si>
    <t xml:space="preserve">Procesos Psicosociales </t>
  </si>
  <si>
    <t>Investigación Cualitativa.</t>
  </si>
  <si>
    <t>Electiva ( Neuropsicología</t>
  </si>
  <si>
    <t>Cátedra Iberoamericana responsabilidad social</t>
  </si>
  <si>
    <t xml:space="preserve">Teoría,Ética y Clínica Humanistica </t>
  </si>
  <si>
    <t xml:space="preserve">Psicología Educativa I
</t>
  </si>
  <si>
    <t>Psicología clínica y de la salud.</t>
  </si>
  <si>
    <t>Razonamiento y solución de problemas</t>
  </si>
  <si>
    <t>Evaluación, Diagnóstico e Intervención desde la Psicología Humanista</t>
  </si>
  <si>
    <t>Electiva CP</t>
  </si>
  <si>
    <t xml:space="preserve">Campos Ocupacionales de la Psicología </t>
  </si>
  <si>
    <t>Comportamiento Organizacional I</t>
  </si>
  <si>
    <t>Entrevista.</t>
  </si>
  <si>
    <t>Electiva de Humanidades II</t>
  </si>
  <si>
    <t>5.2 Psicología del aprendizaje y análisis experimental
del comportamiento</t>
  </si>
  <si>
    <t>Evaluación, Diagnóstico e Intervención desde la Psicología Dinámica</t>
  </si>
  <si>
    <t>Metología de Investigación I</t>
  </si>
  <si>
    <t xml:space="preserve">Evaluación Neuropsicología </t>
  </si>
  <si>
    <t xml:space="preserve">Psicología Clínica I
</t>
  </si>
  <si>
    <t>Otras escuelas psicológicas</t>
  </si>
  <si>
    <t>Ética Profesional.</t>
  </si>
  <si>
    <t>Aprendizaje I</t>
  </si>
  <si>
    <t>Evaluación, Diagnóstico e Intervención desde la Psicología Cognitiva</t>
  </si>
  <si>
    <t xml:space="preserve">Efoques Contemporánios </t>
  </si>
  <si>
    <t>Metología de Investigación II</t>
  </si>
  <si>
    <t>Otros Contextos I</t>
  </si>
  <si>
    <t xml:space="preserve">Psicopatologia de Adulto </t>
  </si>
  <si>
    <t>Aprendizaje II</t>
  </si>
  <si>
    <t>Electiva de Contexto I</t>
  </si>
  <si>
    <t xml:space="preserve">Teorías de la Personalidad </t>
  </si>
  <si>
    <t>Evaluación psicológica II</t>
  </si>
  <si>
    <t>Investigación Experimental en psicología.</t>
  </si>
  <si>
    <t xml:space="preserve">Electiva modelos de Analisis de datos  </t>
  </si>
  <si>
    <t>Psicología comparada</t>
  </si>
  <si>
    <t>Nuevos Ambitos Ocupacionales de la Psicología I</t>
  </si>
  <si>
    <t>Formulación y Evaluación
de Proyectos</t>
  </si>
  <si>
    <t>Electiva IV Disciplinar</t>
  </si>
  <si>
    <t xml:space="preserve">Electiva de Enfoque </t>
  </si>
  <si>
    <t>Análisis experimental del comportamiento</t>
  </si>
  <si>
    <t xml:space="preserve">Espiritu Emplendedor </t>
  </si>
  <si>
    <t>Fundamentos de la Psicología Social</t>
  </si>
  <si>
    <t>Electiva Campo Aplicado I.</t>
  </si>
  <si>
    <t xml:space="preserve">Psicología Clinica y de la Salud </t>
  </si>
  <si>
    <t xml:space="preserve">Psicología Juridica </t>
  </si>
  <si>
    <t>Nuevos Ambitos Ocupacionales de la Psicología II</t>
  </si>
  <si>
    <t xml:space="preserve">Comportamiento Organizacional II </t>
  </si>
  <si>
    <t>Cátedra Iberoamericana desarrollo social</t>
  </si>
  <si>
    <t>Intervención Dinámica (Estudio de Caso).</t>
  </si>
  <si>
    <t xml:space="preserve">6.1.1 Idioma III </t>
  </si>
  <si>
    <t>Seminario de Crecimiento Personal</t>
  </si>
  <si>
    <t xml:space="preserve">Psicología Clínica II
</t>
  </si>
  <si>
    <t>Intervención Cognitivo Conductual (Estudio de Caso).</t>
  </si>
  <si>
    <t>Electiva de Psicología Applicada I</t>
  </si>
  <si>
    <t>6.1.2 Motivación y emoción</t>
  </si>
  <si>
    <t>Diseño de Proyecto de Práctica</t>
  </si>
  <si>
    <t xml:space="preserve">Enfoques Críticos de la Psicología  </t>
  </si>
  <si>
    <t>Otros Contextos II</t>
  </si>
  <si>
    <t>Electiva Escuela</t>
  </si>
  <si>
    <t xml:space="preserve">Psicologia Jurídica </t>
  </si>
  <si>
    <t xml:space="preserve">Orientación Social Comunitaria </t>
  </si>
  <si>
    <t>Psicología de Familia y Grupos</t>
  </si>
  <si>
    <t xml:space="preserve">Desarrollo Sostenible </t>
  </si>
  <si>
    <t>6.2.1 Psicología del desarrollo</t>
  </si>
  <si>
    <t xml:space="preserve">Fundamentos y Contextos para la investigación </t>
  </si>
  <si>
    <t xml:space="preserve">PROFESIONAL COMPLEMENTARIO </t>
  </si>
  <si>
    <t>Empredimiento</t>
  </si>
  <si>
    <t>Psicología evolutiva: infancia y adolescencia</t>
  </si>
  <si>
    <t>Inovación y Creatividad</t>
  </si>
  <si>
    <t>Electiva CPC</t>
  </si>
  <si>
    <t xml:space="preserve">Práctica Profesional I </t>
  </si>
  <si>
    <t>Profundización</t>
  </si>
  <si>
    <t>Electiva Campo Aplicado II.</t>
  </si>
  <si>
    <t xml:space="preserve">Electiva de Autolización </t>
  </si>
  <si>
    <t>Psicología evolutiva: adultez y vejez</t>
  </si>
  <si>
    <t>Deontología Profesional</t>
  </si>
  <si>
    <t xml:space="preserve">Práctica Profesional II </t>
  </si>
  <si>
    <t>Practica I Electiva (16 semanas).</t>
  </si>
  <si>
    <t xml:space="preserve">Vida Laboral </t>
  </si>
  <si>
    <t>6.2 Psicología social</t>
  </si>
  <si>
    <t>Práctica Profesional III</t>
  </si>
  <si>
    <t>Trabajo de Grado I Electiva Diplomado</t>
  </si>
  <si>
    <t>Electiva de Psicología Applicada II</t>
  </si>
  <si>
    <t>Práctica Profesional IV</t>
  </si>
  <si>
    <t xml:space="preserve">Electiva de Grado </t>
  </si>
  <si>
    <t>Seminario Integrativo I</t>
  </si>
  <si>
    <t xml:space="preserve">Electiva de Contexto II </t>
  </si>
  <si>
    <t xml:space="preserve">Opción de Grado </t>
  </si>
  <si>
    <t>Electiva Campo Aplicado III.</t>
  </si>
  <si>
    <t>7.1 Entorno global, ética y sociedad</t>
  </si>
  <si>
    <t>Enfoques y Herramientas de Investigación</t>
  </si>
  <si>
    <t>Intervención Centrada en Proyectos</t>
  </si>
  <si>
    <t>Técnicas de entrevista</t>
  </si>
  <si>
    <t>Practica II Clínica (16 semanas).</t>
  </si>
  <si>
    <t>Electiva Libre Interdiciplinar</t>
  </si>
  <si>
    <t>Contexto geopolítico</t>
  </si>
  <si>
    <t>Electiva Campo Ocupacional</t>
  </si>
  <si>
    <t>Electiva V disciplinar</t>
  </si>
  <si>
    <t>Trabajo de grado II Electiva diplomado.</t>
  </si>
  <si>
    <t xml:space="preserve">Practicas Profesional </t>
  </si>
  <si>
    <t>Constitución política colombiana y sostenibilidad</t>
  </si>
  <si>
    <t xml:space="preserve">Practica Estudiantil  </t>
  </si>
  <si>
    <t>7.2.1 Psicometría</t>
  </si>
  <si>
    <t>Trabajo de Grado III</t>
  </si>
  <si>
    <t>Investigación /Emprendimiento</t>
  </si>
  <si>
    <t>Seminario de profundización I</t>
  </si>
  <si>
    <t>Seminario Integrativo II</t>
  </si>
  <si>
    <t>7.2 Diagnóstico en psicología clínica</t>
  </si>
  <si>
    <t>Optativo III</t>
  </si>
  <si>
    <t>Medición y evaluación en psicología</t>
  </si>
  <si>
    <t xml:space="preserve">Practica Estudiantil II  </t>
  </si>
  <si>
    <t>Seminario de profundización II</t>
  </si>
  <si>
    <t>Electiva de Contexto III</t>
  </si>
  <si>
    <t>8.1.1 Intervención en psicología clínica</t>
  </si>
  <si>
    <t>Terapia psicológica</t>
  </si>
  <si>
    <t>8.1.2 Economía conductual</t>
  </si>
  <si>
    <t>Economía conductual</t>
  </si>
  <si>
    <t>8.2 Electiva I</t>
  </si>
  <si>
    <t>Electiva I (Según énfasis seleccionado Psicología organizacional
y gestión humana / Psicología del consumidor)</t>
  </si>
  <si>
    <t>Cátedra von Humboldt.</t>
  </si>
  <si>
    <t>Historia de la Psicología y modelos</t>
  </si>
  <si>
    <t>Corrientes Psicológicas y Pensadores</t>
  </si>
  <si>
    <t>Biología y Ambiente</t>
  </si>
  <si>
    <t>Epistemología e historia de la psicología.</t>
  </si>
  <si>
    <t>Neurociencia y Conducta</t>
  </si>
  <si>
    <t>BASES SOCIO CULTURALES</t>
  </si>
  <si>
    <t>Fundamentos de Psicología</t>
  </si>
  <si>
    <t xml:space="preserve">Técnica de Estudio </t>
  </si>
  <si>
    <t>Fundamentos de la Psicología</t>
  </si>
  <si>
    <t>Estadística I.</t>
  </si>
  <si>
    <t>EPISTEMOLOGÍA</t>
  </si>
  <si>
    <t>Cátedra Uniteísta</t>
  </si>
  <si>
    <t xml:space="preserve">Fundamentos  de la Informática </t>
  </si>
  <si>
    <t xml:space="preserve"> Fundamentos de investigación.</t>
  </si>
  <si>
    <t>PSICOBIOLOGÍA Y PSICOFISIOLOGÍA</t>
  </si>
  <si>
    <t>PSICOBIOLOGÍA</t>
  </si>
  <si>
    <t xml:space="preserve">Introducción Psicología </t>
  </si>
  <si>
    <t xml:space="preserve">Atropología </t>
  </si>
  <si>
    <t>Teoría de la argumentación oral y escrita</t>
  </si>
  <si>
    <t>TÉCNICAS DE EXPRESIÓN ORAL Y ESCRITA</t>
  </si>
  <si>
    <t>TÉCNICAS  DE EXPRESIÓN ORAL Y ESCRITA</t>
  </si>
  <si>
    <t>Historia, Cultura y Sociedad</t>
  </si>
  <si>
    <t>Atropología Cultural</t>
  </si>
  <si>
    <t>Pensamiento Logico</t>
  </si>
  <si>
    <t>Lectoescritura.</t>
  </si>
  <si>
    <t>Ética reformada</t>
  </si>
  <si>
    <t>CÁTEDRA VIRTUAL UDI</t>
  </si>
  <si>
    <t>DEPORTE Y CULTURA I</t>
  </si>
  <si>
    <t xml:space="preserve"> Psicobiología.</t>
  </si>
  <si>
    <t>Comunicación Oral y Escrita I</t>
  </si>
  <si>
    <t xml:space="preserve"> Razonamiento cuantitativo.</t>
  </si>
  <si>
    <t>NFOQUE PSICOANALÍTICO</t>
  </si>
  <si>
    <t>ENFOQUE PSICOANALÍTICO</t>
  </si>
  <si>
    <t>FUNDAMENTOS DE LA PSICOLOGÍA</t>
  </si>
  <si>
    <t xml:space="preserve">Espistemología </t>
  </si>
  <si>
    <t xml:space="preserve"> Tics.</t>
  </si>
  <si>
    <t>Modelo psicodinámico</t>
  </si>
  <si>
    <t>ENFOQUE CONDUCTUAL</t>
  </si>
  <si>
    <t>ATENCIÓN Y PERCEPCIÓN</t>
  </si>
  <si>
    <t xml:space="preserve">Estadistica Descriptiva </t>
  </si>
  <si>
    <t>Teoría sistémica y complejidad</t>
  </si>
  <si>
    <t>PENSAMIENTO LÓGICO MATEMÁTICO</t>
  </si>
  <si>
    <t>Fundamentos y Diseño de Investigación</t>
  </si>
  <si>
    <t>Estadística II.</t>
  </si>
  <si>
    <t>NEUROANATOMÍA</t>
  </si>
  <si>
    <t xml:space="preserve">Gestión de a Información </t>
  </si>
  <si>
    <t>Procesos Cognitivos</t>
  </si>
  <si>
    <t>Evolutiva I.</t>
  </si>
  <si>
    <t>Hermenéutica semiótica y estructuralismo</t>
  </si>
  <si>
    <t>ESTADISTICA Y PROBABILIDADES</t>
  </si>
  <si>
    <t>ESTADÍSTICA Y PROBABILIDADES</t>
  </si>
  <si>
    <t>LABORATORIO DE NEUROATONOMÍA</t>
  </si>
  <si>
    <t>Neuroatonomía</t>
  </si>
  <si>
    <t>Psicología Desarrollo</t>
  </si>
  <si>
    <t xml:space="preserve"> Fundamentos de los procesos</t>
  </si>
  <si>
    <t>Curso electivo I</t>
  </si>
  <si>
    <t>DEPORTE Y CULTURA II</t>
  </si>
  <si>
    <t>Matemáticas Básicas</t>
  </si>
  <si>
    <t>Téoria del Aprndizaje</t>
  </si>
  <si>
    <t>Éstadistica I</t>
  </si>
  <si>
    <t xml:space="preserve"> Psicológicos básicos.</t>
  </si>
  <si>
    <t>Corriente Psicologíca</t>
  </si>
  <si>
    <t xml:space="preserve"> Inglés II.</t>
  </si>
  <si>
    <t>Procesos psicológicos básicos II</t>
  </si>
  <si>
    <t>ENFOQUE COGNITIVO - CONDUCTUAL</t>
  </si>
  <si>
    <t>Enfoques Psicologícos</t>
  </si>
  <si>
    <t>Deporte y Cultura</t>
  </si>
  <si>
    <t xml:space="preserve"> Modelo cognitivo / conductual.</t>
  </si>
  <si>
    <t>Teoría del Aprendizaje</t>
  </si>
  <si>
    <t>ENFOQUE HUMANISTA</t>
  </si>
  <si>
    <t>ENFOQUE CONIGTIVO</t>
  </si>
  <si>
    <t>Introducción a la Psicología del Deporte</t>
  </si>
  <si>
    <t xml:space="preserve"> Modelo Humanista.</t>
  </si>
  <si>
    <t>ENFOQUE CONIGTIVO-CONDUCTUAL</t>
  </si>
  <si>
    <t>INVESTIGACIÓN EN PSICOLOGÍA I</t>
  </si>
  <si>
    <t>Aprendizaje y Conducta</t>
  </si>
  <si>
    <t xml:space="preserve">Neuroisiología </t>
  </si>
  <si>
    <t xml:space="preserve"> Modelo psicoanalítico</t>
  </si>
  <si>
    <t>Modelo existencial-humanista</t>
  </si>
  <si>
    <t xml:space="preserve">NEUROFISIOLOGÍA </t>
  </si>
  <si>
    <t xml:space="preserve">Psicología del Aprendizaje </t>
  </si>
  <si>
    <t xml:space="preserve"> Neurociencias</t>
  </si>
  <si>
    <t>LABORATORIO DE NEUROFISIOLOGÍA</t>
  </si>
  <si>
    <t>Valores y Liderazgo</t>
  </si>
  <si>
    <t>Sociedad de la Información</t>
  </si>
  <si>
    <t>Psicología Cognitivos II</t>
  </si>
  <si>
    <t>Curso Electivo II</t>
  </si>
  <si>
    <t>PROCESOS PSICOLÓGICOS SUPERIORES</t>
  </si>
  <si>
    <t>Evolutiva II.</t>
  </si>
  <si>
    <t xml:space="preserve"> Fundamentos de la psicología social</t>
  </si>
  <si>
    <t>Modelo comportamental-cognitivo</t>
  </si>
  <si>
    <t>ENFOQUE PSICODINAMICO</t>
  </si>
  <si>
    <t>Introducción a la Psicología Social Aplicada</t>
  </si>
  <si>
    <t xml:space="preserve"> Fundamentos de los procesos psicológicos superiores.</t>
  </si>
  <si>
    <t>Procesos psicológicos básicos III</t>
  </si>
  <si>
    <t xml:space="preserve">ENFOQUE HUMANISTICA </t>
  </si>
  <si>
    <t xml:space="preserve"> Inglés III.</t>
  </si>
  <si>
    <t>INVESTIGACIÓN EN  PSICOLOGÍA  II</t>
  </si>
  <si>
    <t xml:space="preserve"> Métodos de investigación.</t>
  </si>
  <si>
    <t>Investigación científica I</t>
  </si>
  <si>
    <t>PSICOLOGÍA EVOLUTIVA I: NIÑEZ Y ADOLESCENCIA</t>
  </si>
  <si>
    <t>INVESTIGACIÓN EN  PSICOLOGÍA  I</t>
  </si>
  <si>
    <t xml:space="preserve">PSICOFARMACOLOGÍA </t>
  </si>
  <si>
    <t xml:space="preserve"> Neuropsicología clínica.</t>
  </si>
  <si>
    <t>PSICOLOGÍA EVOLUTIVA I :</t>
  </si>
  <si>
    <t>PSICOLOGÍA EVOLUTIVA</t>
  </si>
  <si>
    <t xml:space="preserve"> Personalidad.</t>
  </si>
  <si>
    <t>Curso Electivo III</t>
  </si>
  <si>
    <t>NIÑEZ Y  ADOLESCENCIA</t>
  </si>
  <si>
    <t xml:space="preserve">TÉCNICAS DE ENTTEVISTA  </t>
  </si>
  <si>
    <t>Estadística y Probabilidad</t>
  </si>
  <si>
    <t>Procesos Investigativos I</t>
  </si>
  <si>
    <t xml:space="preserve"> Psicopatología I.</t>
  </si>
  <si>
    <t>Introducción a la Psicología Familiar</t>
  </si>
  <si>
    <t>PRUEBAS PSICOLÓGICAS</t>
  </si>
  <si>
    <t>TÉORIA DE LA PERSONALIDAD I</t>
  </si>
  <si>
    <t>Ciudadanía.</t>
  </si>
  <si>
    <t>Psicología social comunitaria I</t>
  </si>
  <si>
    <t xml:space="preserve"> Electiva I.</t>
  </si>
  <si>
    <t>INVESTIGACIÓN EN PSICOLOGÍA II</t>
  </si>
  <si>
    <t>Procesos de Investigativo II</t>
  </si>
  <si>
    <t xml:space="preserve"> Evolutiva III.</t>
  </si>
  <si>
    <t>PSICOLOGÍA EVOLUTIVA II: ADOLESCENCIA A LA SENECTUD</t>
  </si>
  <si>
    <t xml:space="preserve">INTRODUCCIÓN DEL DERECHO </t>
  </si>
  <si>
    <t>Introducción a la Psicología Educativa</t>
  </si>
  <si>
    <t>Investigación científica II</t>
  </si>
  <si>
    <t xml:space="preserve">LABORATORIO PSICOLOGÍA EVOLUTIVA </t>
  </si>
  <si>
    <t>Proceso Cognitivo</t>
  </si>
  <si>
    <t xml:space="preserve"> Investigación "disciplinar".</t>
  </si>
  <si>
    <t>Psicometría I</t>
  </si>
  <si>
    <t>TÉCNICAS DE ENTREVISTA</t>
  </si>
  <si>
    <t xml:space="preserve">PSICOPATOLOGÍA </t>
  </si>
  <si>
    <t>Creatividad y Resolución de Problemas</t>
  </si>
  <si>
    <t xml:space="preserve"> Psicología, conflicto y sociedad.</t>
  </si>
  <si>
    <t>Métodos Cuantitativos y Cualitativos</t>
  </si>
  <si>
    <t xml:space="preserve"> Psicometría.</t>
  </si>
  <si>
    <t>DESARROLLO HUMANO Y PROFESIONAL</t>
  </si>
  <si>
    <t>TÉORIA DE LA PERSONALIDAD II</t>
  </si>
  <si>
    <t>Psicopatología II.</t>
  </si>
  <si>
    <t>Psicología social comunitaria II</t>
  </si>
  <si>
    <t>FAMILIA Y GRUPOS</t>
  </si>
  <si>
    <t>Evaluación de la Personalidad</t>
  </si>
  <si>
    <t>Psicología educativa I</t>
  </si>
  <si>
    <t>HERRAMIENTAS BASICAS DE EMPRENDIMIENTO</t>
  </si>
  <si>
    <t xml:space="preserve">TEST PROYECTIVOS </t>
  </si>
  <si>
    <t xml:space="preserve">Practica Psicología Social </t>
  </si>
  <si>
    <t>Analisis de Esenarios Sociales</t>
  </si>
  <si>
    <t>Antecedentes contextos de la salud.</t>
  </si>
  <si>
    <t>Diseño experimental en psicología</t>
  </si>
  <si>
    <t xml:space="preserve">DERECHO COSTITUCIONAL </t>
  </si>
  <si>
    <t>Antecedentes el mundo del trabajo y las relaciones laborales.</t>
  </si>
  <si>
    <t>Contexto cultural, globalización y cambio social</t>
  </si>
  <si>
    <t>ÉTICA CIUDADANA Y  PROFESIONAL</t>
  </si>
  <si>
    <t>Fundamentos de Administración</t>
  </si>
  <si>
    <t>Psicología Evolutiva III</t>
  </si>
  <si>
    <t xml:space="preserve"> Concepciones y tendencias actuales en psicología de la educación.</t>
  </si>
  <si>
    <t>Psicometría II</t>
  </si>
  <si>
    <t>PSICOLOGÍA FORENSE</t>
  </si>
  <si>
    <t>Introducción a la Psicología Clínica</t>
  </si>
  <si>
    <t>Formulación y Evaluación de Proyectos</t>
  </si>
  <si>
    <t>Deontologia Psicológica.</t>
  </si>
  <si>
    <t>Psicología de la Niñez y la Adolescencia</t>
  </si>
  <si>
    <t xml:space="preserve">Psicología de a Salud </t>
  </si>
  <si>
    <t>Evaluación Psicológica I.</t>
  </si>
  <si>
    <t>FUNDAMENTOS DE LA PSICOLOGÍA JURÍDICA</t>
  </si>
  <si>
    <t>HERRAMIENTAS BÁSICAS DE EMPRENDIMIENTO</t>
  </si>
  <si>
    <t xml:space="preserve">PSICOLOGÍA CLÍNICA </t>
  </si>
  <si>
    <t xml:space="preserve">Práctica de Psicología Evolutiva </t>
  </si>
  <si>
    <t xml:space="preserve">Psicología Clínica Humanistica </t>
  </si>
  <si>
    <t xml:space="preserve"> Inglés V.</t>
  </si>
  <si>
    <t>Psicología educativa II</t>
  </si>
  <si>
    <t xml:space="preserve">PSICOLOGÍA EDUCATIVA </t>
  </si>
  <si>
    <t>Psicología Clínica Cognitiva</t>
  </si>
  <si>
    <t>Intervenciones psicosociales</t>
  </si>
  <si>
    <t>ÉTICA CIUDADANA Y PROFESIONAL</t>
  </si>
  <si>
    <t>UNDAMENTOS DE LA PSICOLOGÍA JURÍDICA</t>
  </si>
  <si>
    <t>TEST PSICOMETRICO</t>
  </si>
  <si>
    <t>Psicología de la Adultez y la Vejez</t>
  </si>
  <si>
    <t>Psicología Clínica Psicodinamica</t>
  </si>
  <si>
    <t xml:space="preserve"> Psicología Forense.</t>
  </si>
  <si>
    <t>Psicoterapia I (Intervención individual)</t>
  </si>
  <si>
    <t>PROYECTO EMPRENDEDOR</t>
  </si>
  <si>
    <t>DERECHO PENAL</t>
  </si>
  <si>
    <t>Espíritu Emprendedor</t>
  </si>
  <si>
    <t>Innovación Empresarial</t>
  </si>
  <si>
    <t xml:space="preserve"> Psicología Grupal.</t>
  </si>
  <si>
    <t>Psicología organizacional I</t>
  </si>
  <si>
    <t>OPTATIVA LIBRE I</t>
  </si>
  <si>
    <t>Diagnostico Evaluación y Entrevista</t>
  </si>
  <si>
    <t>Seminario interdisciplinario de Investigación</t>
  </si>
  <si>
    <t>HERRAMIENTAS BASICAS DEL EMPREDIMIENTO</t>
  </si>
  <si>
    <t>Prueba I</t>
  </si>
  <si>
    <t>Evaluación Psicológica II.</t>
  </si>
  <si>
    <t>Innovación</t>
  </si>
  <si>
    <t xml:space="preserve"> Inglés VI.</t>
  </si>
  <si>
    <t>Práctica Psicología Clínica</t>
  </si>
  <si>
    <t xml:space="preserve"> Intervención psicosocial.</t>
  </si>
  <si>
    <t>Psicología organizacional II</t>
  </si>
  <si>
    <t>LABORATORIO PSICOLOGÍA EDUCATIVA</t>
  </si>
  <si>
    <t>Nuevas Tendencias en Psicología e Interdisciplinariedad</t>
  </si>
  <si>
    <t>Resolución de Conflictos</t>
  </si>
  <si>
    <t xml:space="preserve"> Modelos pedagógicos y teorías del aprendizaje.</t>
  </si>
  <si>
    <t>Introducción a la práctica y la vida laboral</t>
  </si>
  <si>
    <t>PROYECTO DE GRADO I</t>
  </si>
  <si>
    <t>PRÁCTICA EN PSICOLOGÍA CLÍNICA</t>
  </si>
  <si>
    <t>Transformación Social y Construcción de Paz</t>
  </si>
  <si>
    <t xml:space="preserve"> Modelos y políticas en salud</t>
  </si>
  <si>
    <t xml:space="preserve">PSICOLOGÍA JURIDICA </t>
  </si>
  <si>
    <t>Prueba II</t>
  </si>
  <si>
    <t>Prácticas de gestión humana y gestión humana por competencias.</t>
  </si>
  <si>
    <t>Proyecto de grado I</t>
  </si>
  <si>
    <t>OPTATIVA LIBRE II</t>
  </si>
  <si>
    <t>Introducción a la Psicología Jurídica</t>
  </si>
  <si>
    <t>Práctica Psicología Organizacional</t>
  </si>
  <si>
    <t>Psicoterapia II (intervención de familia)</t>
  </si>
  <si>
    <t>ELECTIVA PROFESIONAL  II</t>
  </si>
  <si>
    <t>PROYECTO DE GRADO  I</t>
  </si>
  <si>
    <t>Salud Mental y Políticas Públicas</t>
  </si>
  <si>
    <t xml:space="preserve"> Psicología victimológica y testimonio.</t>
  </si>
  <si>
    <t>Intervención en contextos educativos</t>
  </si>
  <si>
    <t>PROYECTO EMPREDEDOR</t>
  </si>
  <si>
    <t>Negociación y Resolución de Conflictos</t>
  </si>
  <si>
    <t>Psicología Salud</t>
  </si>
  <si>
    <t>Electiva II.</t>
  </si>
  <si>
    <t>PROYECTO DE GRADO II</t>
  </si>
  <si>
    <t>Ecología y Desarrollo Sostenible</t>
  </si>
  <si>
    <t xml:space="preserve"> Inglés VII</t>
  </si>
  <si>
    <t>Proyecto de grado II</t>
  </si>
  <si>
    <t>PROYECTO DE GRADO  II</t>
  </si>
  <si>
    <t>Gerencia del Talento Humano</t>
  </si>
  <si>
    <t>Ingles VI</t>
  </si>
  <si>
    <t>ELECTIVA PROFESIONAL  III</t>
  </si>
  <si>
    <t>Ética y Deontología</t>
  </si>
  <si>
    <t xml:space="preserve"> Práctica en contextos clínicos y de la salud  (Cognitivo conductual, Psicoanálisis o Humanismo).</t>
  </si>
  <si>
    <t>SEMINARIO DE DESEMPEÑO PROFESIONAL</t>
  </si>
  <si>
    <t>Trabajo de Campo</t>
  </si>
  <si>
    <t>Intervención Psicología Social</t>
  </si>
  <si>
    <t>Riesgo Psicolaboral</t>
  </si>
  <si>
    <t>Electiva III.</t>
  </si>
  <si>
    <t>Optativa de profundización II (Aportes de la Neurociencia, problemáticas clínicas o problemáticas psicosociales)</t>
  </si>
  <si>
    <t>Comunicación Oral y Escrita II</t>
  </si>
  <si>
    <t>Práctica en contexto organizacional,jurídico, educativo o socialcomunitaria.</t>
  </si>
  <si>
    <t>Ingles VII</t>
  </si>
  <si>
    <t>Proyecto de emprendimiento.</t>
  </si>
  <si>
    <t>ElectivaIII</t>
  </si>
  <si>
    <t>Ingles VIII</t>
  </si>
  <si>
    <t>MATEMÁTICAS Y ESTADÍSTICAS</t>
  </si>
  <si>
    <t>Identidad y pensamiento claretiano</t>
  </si>
  <si>
    <t>Cultura Emprendedora</t>
  </si>
  <si>
    <t>Lógica formal</t>
  </si>
  <si>
    <t>Historia de la Psicología: epistemología y modelos teóricos</t>
  </si>
  <si>
    <t>Electiva Humanística I</t>
  </si>
  <si>
    <t>Procesos biopsicológicos del comportamiento</t>
  </si>
  <si>
    <t xml:space="preserve"> Electiva de Psicología y Sociedad I</t>
  </si>
  <si>
    <t>Estadística inferencia</t>
  </si>
  <si>
    <t xml:space="preserve">Fundamentos de Administración </t>
  </si>
  <si>
    <t>Psicología del desarrollo I</t>
  </si>
  <si>
    <t>COMUNICACIÓN</t>
  </si>
  <si>
    <t xml:space="preserve">Psicobiología y Laboratorio </t>
  </si>
  <si>
    <t>Segunda lengua I</t>
  </si>
  <si>
    <t xml:space="preserve">Tecnologías de la Información y las Comunicaciones TIC </t>
  </si>
  <si>
    <t>Electiva Psicología y Sociedad I</t>
  </si>
  <si>
    <t>Segunda lengua II</t>
  </si>
  <si>
    <t xml:space="preserve"> Neuroanatomía</t>
  </si>
  <si>
    <t>DESARROLLO HUMANO</t>
  </si>
  <si>
    <t>Procesos Psicobiológicos Básicos</t>
  </si>
  <si>
    <t>Procesos neuropsicológicos</t>
  </si>
  <si>
    <t>Electiva Tecnologías de la Información</t>
  </si>
  <si>
    <t>Electiva de Tecnologías en la Información</t>
  </si>
  <si>
    <t>Procesos de aprendizaje</t>
  </si>
  <si>
    <t>Electiva Humanística II</t>
  </si>
  <si>
    <t xml:space="preserve">Sensación, Percepción y Laboratorio </t>
  </si>
  <si>
    <t>Psicología del desarrollo II</t>
  </si>
  <si>
    <t>INSTITUCIONAL</t>
  </si>
  <si>
    <t>Psicología cognitivo conductual</t>
  </si>
  <si>
    <t>Expresión oral y escrita</t>
  </si>
  <si>
    <t xml:space="preserve">Metodología de la Investigación </t>
  </si>
  <si>
    <t>Fundamentos del proceso investigativo</t>
  </si>
  <si>
    <t>Teoría y Sistemas Psicológicos</t>
  </si>
  <si>
    <t>Cátedra agustiniana</t>
  </si>
  <si>
    <t>Enfoque Conductual</t>
  </si>
  <si>
    <t>Pensamiento cervantino</t>
  </si>
  <si>
    <t>Procesos democráticos</t>
  </si>
  <si>
    <t>Percepción, Atención</t>
  </si>
  <si>
    <t>Teología</t>
  </si>
  <si>
    <t xml:space="preserve">Medición y Evaluación </t>
  </si>
  <si>
    <t>Constitución política</t>
  </si>
  <si>
    <t>Psicología del Aprendizaje y Laboratorio</t>
  </si>
  <si>
    <t>CIENCIAS SOCIALES</t>
  </si>
  <si>
    <t xml:space="preserve">Neurofisiología </t>
  </si>
  <si>
    <t>Electiva Psicología y Sociedad II</t>
  </si>
  <si>
    <t>Electiva de Psicología y Sociedad II</t>
  </si>
  <si>
    <t xml:space="preserve">Procesos Psicológicos Superiores </t>
  </si>
  <si>
    <t>Psicología humanista</t>
  </si>
  <si>
    <t>Competencia Comunicativas</t>
  </si>
  <si>
    <t>Comportamiento Organizacional</t>
  </si>
  <si>
    <t>Metodologías de la investigación</t>
  </si>
  <si>
    <t>Pensamiento social cristiano</t>
  </si>
  <si>
    <t xml:space="preserve">Cátedra de Colombia </t>
  </si>
  <si>
    <t>Enfoque Psicodinámico</t>
  </si>
  <si>
    <t>Humanismo cívico</t>
  </si>
  <si>
    <t>Geopolítica</t>
  </si>
  <si>
    <t xml:space="preserve">Teorías y Sistemas Psicológicos </t>
  </si>
  <si>
    <t xml:space="preserve">Psicología del Desarrollo I (Infancia y Adolescencia) </t>
  </si>
  <si>
    <t>Psicología dinámica</t>
  </si>
  <si>
    <t>METODOLOGÍA</t>
  </si>
  <si>
    <t xml:space="preserve">Neuropsicología y Laboratorio </t>
  </si>
  <si>
    <t>Técnicas de intervención psicosocial</t>
  </si>
  <si>
    <t>Metodología de la</t>
  </si>
  <si>
    <t xml:space="preserve">Psicometría y Evaluación Psicológica </t>
  </si>
  <si>
    <t>Formulación en marco lógico de proyectos sociales desde la IAP</t>
  </si>
  <si>
    <t>Electiva Estadística</t>
  </si>
  <si>
    <t>Electiva de Estadística</t>
  </si>
  <si>
    <t>investigación</t>
  </si>
  <si>
    <t xml:space="preserve">Diseño y Análisis de Investigación I </t>
  </si>
  <si>
    <t>Electiva I: Desarrollo humano</t>
  </si>
  <si>
    <t xml:space="preserve">Motivación y Emoción </t>
  </si>
  <si>
    <t xml:space="preserve"> Enfoque Cognitivo</t>
  </si>
  <si>
    <t>Etnodesarrollo</t>
  </si>
  <si>
    <t>Psicología Social y Comunitaria I (Fundamentos)</t>
  </si>
  <si>
    <t>Emoción – Motivación</t>
  </si>
  <si>
    <t>INNOVACIÓN Y EMPRENDIMIENTO</t>
  </si>
  <si>
    <t xml:space="preserve">Psicología del Desarrollo II (Adultez y Adulto Mayor) </t>
  </si>
  <si>
    <t>Antropología social y cultural</t>
  </si>
  <si>
    <t>Liderazgo</t>
  </si>
  <si>
    <t xml:space="preserve">Pruebas Psicológicas I </t>
  </si>
  <si>
    <t>Diagnóstico y evaluación psicológicos</t>
  </si>
  <si>
    <t>Fundamentos y Procesos de la Psicología Social</t>
  </si>
  <si>
    <t>Emprendimiento I</t>
  </si>
  <si>
    <t xml:space="preserve">Psicología de las Organizaciones </t>
  </si>
  <si>
    <t>Electiva de Emprendimiento I</t>
  </si>
  <si>
    <t>FUNDAMENTOS PSICOBIOLÓGICOS</t>
  </si>
  <si>
    <t xml:space="preserve">Diseño y Análisis de Investigación II </t>
  </si>
  <si>
    <t xml:space="preserve"> Métodos de Investigación Cuantitativa</t>
  </si>
  <si>
    <t>Biología y comportamiento humano</t>
  </si>
  <si>
    <t>Equidad de género</t>
  </si>
  <si>
    <t xml:space="preserve">Psicología Social y Comunitaria II (Grupos y Comunidades) </t>
  </si>
  <si>
    <t>Pruebas psicológicas (proyectivas y objetivas)</t>
  </si>
  <si>
    <t xml:space="preserve">Psicología de la Personalidad </t>
  </si>
  <si>
    <t>Psicología comunitaria y desarrollos latinoamericanos</t>
  </si>
  <si>
    <t>Psicopatología de Niños y de Adolescentes</t>
  </si>
  <si>
    <t xml:space="preserve">Pruebas Psicológicas II </t>
  </si>
  <si>
    <t>Promoción y prevención de la salud mental</t>
  </si>
  <si>
    <t>Fundamentos de la Psicología Educativa</t>
  </si>
  <si>
    <t xml:space="preserve"> Fundamentos de la Psicología Educativa</t>
  </si>
  <si>
    <t xml:space="preserve">Análisis Experimental del Comportamiento </t>
  </si>
  <si>
    <t>Psicología política y etnopsicología</t>
  </si>
  <si>
    <t>Modelos de Intervención</t>
  </si>
  <si>
    <t>Medición y Evaluación Psicológica I</t>
  </si>
  <si>
    <t xml:space="preserve">Psicología Cognitiva, Experimental y Laboratorio </t>
  </si>
  <si>
    <t>Fundamentos de Psicología Clínica y de la Salud</t>
  </si>
  <si>
    <t xml:space="preserve"> Fundamentos de Psicología Clínica y de la Salud</t>
  </si>
  <si>
    <t>Electiva Psicología: Organizacional o Jurídica I</t>
  </si>
  <si>
    <t>Afectos y familia</t>
  </si>
  <si>
    <t>DIAGNÓSTICO E INTERVENCIÓN PSICOLÓGICA</t>
  </si>
  <si>
    <t>Educación liberadora</t>
  </si>
  <si>
    <t>Creación de Empresa</t>
  </si>
  <si>
    <t xml:space="preserve">Conciliación y Solución Pacífica de Conflictos </t>
  </si>
  <si>
    <t>Psicoinmunología</t>
  </si>
  <si>
    <t>Medición y Evaluación Psicológica II</t>
  </si>
  <si>
    <t xml:space="preserve"> Medición y Evaluación Psicológica II</t>
  </si>
  <si>
    <t>Evaluación y diagnóstico</t>
  </si>
  <si>
    <t xml:space="preserve">Psicología Ambiental y Ecológica </t>
  </si>
  <si>
    <t>Aplicaciones de la Psicología Social</t>
  </si>
  <si>
    <t>Diseño y Evaluación de Proyectos Sociales</t>
  </si>
  <si>
    <t>Aplicaciones de la Psicología Educativa</t>
  </si>
  <si>
    <t xml:space="preserve">Ética y Responsabilidad social </t>
  </si>
  <si>
    <t>Trabajo de grado III</t>
  </si>
  <si>
    <t>Electiva Psicología: Organizacional o Jurídica II</t>
  </si>
  <si>
    <t xml:space="preserve"> Electiva Profesional II</t>
  </si>
  <si>
    <t>Psicología anormal</t>
  </si>
  <si>
    <t>Intervención I (general)</t>
  </si>
  <si>
    <t xml:space="preserve">Diplomado </t>
  </si>
  <si>
    <t>Aplicaciones de la Psicología Clínica y de la Salud</t>
  </si>
  <si>
    <t>Intervención II (niñez y adolescencia)</t>
  </si>
  <si>
    <t>Proyecto de Grado</t>
  </si>
  <si>
    <t>Intervención III (adulto y adulto mayor)</t>
  </si>
  <si>
    <t xml:space="preserve"> Práctica Profesional I</t>
  </si>
  <si>
    <t>PRÁCTICAS PROFESIONALES</t>
  </si>
  <si>
    <t>Práctica I y II (Educativa, Organizacional, Jurídica y Social)</t>
  </si>
  <si>
    <t>Práctica III (Clínica)</t>
  </si>
  <si>
    <t>Proyecto Empresarial</t>
  </si>
  <si>
    <t>PROFUNDIZACIÓN</t>
  </si>
  <si>
    <t>Seminario de Práctica II</t>
  </si>
  <si>
    <t>Electiva de Emprendimiento II</t>
  </si>
  <si>
    <t>Seminario de profundización disciplinar I (jurídica)</t>
  </si>
  <si>
    <t>Seminario de profundización disciplinar II (organizacional)</t>
  </si>
  <si>
    <t>Seminario de profundización disciplinar III (psicología de salud y clínica)</t>
  </si>
  <si>
    <t>ELECTIVAS</t>
  </si>
  <si>
    <t>1 UNIVERSIDAD CATÓLICA DE COLOMBIA
FACULTAD DE PSICOLOGÍA
PLAN 9
SNIES 1719  BOGOTA</t>
  </si>
  <si>
    <t>2 UNIVERSIDAD NACIONAL DE COLOMBIA
FACULTAD CIENCIAS SOCIALES
SNIES: 14 BOGOTA</t>
  </si>
  <si>
    <t xml:space="preserve">3 UNIVERSIDAD PEDAGOGICA Y TEGNOLOGICA DE COLOMBIA
FACULTAD CIENCIAS DE LA SALUD
SNIES: 2821  BOYACA-TUNJA </t>
  </si>
  <si>
    <t>4 UNIVERSIDAD AMAZONIA
FACULTAD EDUCACION
SNIES 105411 CAQUETA-FLORENCIA</t>
  </si>
  <si>
    <t>5 UNIVERSIDAD POPULAR DEL CESAR
FACULTAD PSICOLOGÍA
SNIES 102932 VALLEDUPAR - CESAR</t>
  </si>
  <si>
    <t>6 UNIVERSIDAD DE ANTIOQUIA
FACULTAD DE CIENCIAS SOCIALES Y HUMANAS
SNIES  434  ANTIOQUIA -MEDELLIN</t>
  </si>
  <si>
    <t xml:space="preserve">7 UNIVERSIDAD DE VALLE
FACULTAD INSTITUTO PSICOLOGÍA 
SNIES  573   VALLE DEL CAUCA  -CALI </t>
  </si>
  <si>
    <t>8 UNIVERSIDAD NARIÑO
FACULTAD CIENCIAS HUMANAS Y SOCIALES
SNIES  3928 NARIÑO-PASTO</t>
  </si>
  <si>
    <t>9 UNIVERSIDAD DE PAMPLONA
FACULTAD DE SALUD 
SNIES  12006  NORTE DE SANTANDER  -PAMPLONA</t>
  </si>
  <si>
    <t>10 UNIVERSIDAD MAGDALENA
FACULTAD CIENCIAS DE LA SALUD
SNIES  11805 MAGDALENA-SANTA MARTA</t>
  </si>
  <si>
    <t>11 UNIVERSIDAD DE CUNDINAMARCA-UDEC
FACULTAD DE CIENCIAS SOCIALES,
HUMANIDADES Y CIENCIAS POLÍTICAS
SNIES  90941 CUNDINAMARCA-FACATATIVÁ</t>
  </si>
  <si>
    <t>12 UNIVERSIDAD DE LA GUAJIRA
FACULTAD DE CIENCIAS SOCIALES Y HUMANAS
SNIES  105832 LA GUAJIRA -RIOACHA</t>
  </si>
  <si>
    <t>13 PONTIFICIA UNIVERSIDAD JAVERIANA
CARRERA PSICOLOGÍA
SNIES 1039 - VALLE DEL CAUCA- CALI</t>
  </si>
  <si>
    <t>14 UNIVERSIDAD INCCA DE COLOMBIA
CARRERA PSICOLOGÍA
SNIES 1053 - BOGOTA DC</t>
  </si>
  <si>
    <t>15 UNIVERSIDAD SANTO TOMAS
CARRERA PSICOLOGÍA
SNIES: 1078 - BOGOTA DC</t>
  </si>
  <si>
    <t>16 UNIVERSIDAD SANTO TOMAS
CARRERA PSICOLOGÍA
SNIES: 101652 -META-VILLAVICENCIO</t>
  </si>
  <si>
    <t>17 UNIVERSIDAD EXTERNADO DE COLOMBIA FACULTAD DE CIENCIAS SOCIALES Y HUMANAS
SNIES 12046 BOGOTA DC</t>
  </si>
  <si>
    <t>18 UNIVERSIDAD PONTIFICIA BOLIVARIANA
FACULTAD DE PSICOLOGÍA
SNIES:10164- ANTIOQUIA -MEDELLIN</t>
  </si>
  <si>
    <t>19 UNIVERSIDAD PONTIFICIA BOLIVARIANA
PROGRAMA DE PSICOLOGÍA
SNIES: 3687- CORDOBA-MONTERIA</t>
  </si>
  <si>
    <t>20 UNIVERSIDAD PONTIFICIA BOLIVARIANA
PROGRAMA DE PSICOLOGÍA
SNIES: 11880-VALLE DE CAUCA -PALMIRA</t>
  </si>
  <si>
    <t>21 UNIVERSIDAD PONTIFICIA BOLIVARIANA
PROGRAMA DE PSICOLOGÍA
SNIES:1409-SANTANDER  -BUCARAMANGA</t>
  </si>
  <si>
    <t>22 UNIVERSIDAD DE LA SABANA
FACULTAD DE PSICOLOGÍA
 SNIES 1238 -CUNDINAMARCA  -CHIA</t>
  </si>
  <si>
    <t>23 UNIVERSIDAD EAFIT
FACULTAD DE HUMANIDADES
SNIES: 90978 - ANTIQUIA-MEDELLIN</t>
  </si>
  <si>
    <t xml:space="preserve">24 UNIVERSIDAD DEL NORTE
FACULTAD DE PSICOLOGÍA
 SNIES 1270  ATLANTICO-BARRANQUILLA </t>
  </si>
  <si>
    <t>25 COLEGIO MAYOR DE NUESTRA SEÑORA DEL ROSARIO
ESCUELA DE MEDICINA Y CIENCIA DE LA SALUD
SNIES: 16010 BOGOTA DC</t>
  </si>
  <si>
    <t>26 UNIVERSIDAD DE BUENAVENTURA
FACULTAD DE CIENCIAS HUMANAS Y SOCIALES
SNIES: 4481 VALLE DEL CAUCA-CALI</t>
  </si>
  <si>
    <t>27 UNIVERSIDAD DE BUENAVENTURA
FACULTAD DE PSICOLOGÍA
SNIES: 1361 ANTIOQUIA- MEDELLIN</t>
  </si>
  <si>
    <t>28 UNIVERSIDAD DE BUENAVENTURA
FACULTAD DE PSICOLOGÍA
SNIES: 51606 QUINDÍO- ARMENIA</t>
  </si>
  <si>
    <t>29 UNIVERSIDAD DE BUENAVENTURA
FACULTAD DE PSICOLOGÍA
SNIES: 51607 IBAGUÉ- TOLIMA</t>
  </si>
  <si>
    <t>30 UNIVERSIDAD DE BUENAVENTURA
FACULTAD DE PSICOLOGÍA
SNIES: 5132 BOGOTA DC</t>
  </si>
  <si>
    <t>31 UNIVERSIDAD DE BUENAVENTURA
FACULTAD DE PSICOLOGÍA
SNIES: 54016 BOLIVAR-CARTAGENA</t>
  </si>
  <si>
    <t>32 UNIVERSIDAD MARIANA
FACULTAD DE HUMANUDADES Y CIENCIAS SOCIALES
SNIES: 2826 NARIÑO-PASTO</t>
  </si>
  <si>
    <t>33 UNIVERSIDAD DE MANIZALES
FACULTAD DE  CIENCIAS SOCIALES Y HUMANIDADES 
SNIES: 1399 CALDAS-MANIZALES</t>
  </si>
  <si>
    <t>34 UNIVERSIDAD CATOLICA DE ORIENTE -UCO
FACULTAD DE CIENCIAS SOCIALES
SNIES:8562 ANTIOQUIA-RIONEGRO</t>
  </si>
  <si>
    <t>35 UNIVERSIDAD SERGIO ARBOLEDA
ESCUELA EN CIENCIAS DE LA SALUD Y EL DEPORTE
SNIES:109627 ATRÁNTICO-BARRANQUILLA</t>
  </si>
  <si>
    <t>36 UNIVERSIDAD SERGIO ARBOLEDA
ESCUELA EN CIENCIAS DE LA SALUD Y EL DEPORTE
SNIES: 103433 BOGOTA DC</t>
  </si>
  <si>
    <t>37 UNIVERSIDAD SERGIO ARBOLEDA
ESCUELA DE COMUNICACIÓN, PERIODISMO Y PSICOLOGÍA
SNIES: 105868 MAGDALENA-SANTA MARTA</t>
  </si>
  <si>
    <t>38 UNIVERSIDAD EL BOSQUE
FACULTAD CIENCIAS SOCIALES 
SNIES:2692 BOGOTA DC</t>
  </si>
  <si>
    <t>39 UNIVERSIDAD DE BOYACA UNIBOYACA
FACULTAD CIENCIAS HUMANAS  Y EDUCATIVAS
SNIES: 52316 BOYACA-TUNJA</t>
  </si>
  <si>
    <t>40 UNIVERSIDAD MANUELA BELTRAN-UMB
FACULTAD DE PSICOLOGÍA
SNIES:  21368 BOGOTA DC</t>
  </si>
  <si>
    <t>41 UNIVERSIDAD MANUELA BELTRAN-UMB
FACULTAD DE PSICOLOGÍA
SNIES:  91126 SANTANDER -BUCARAMANGA</t>
  </si>
  <si>
    <t>43 UNIVERSIDAD AUTONOMA DEL CARIBE- UNIAUTONOMA
FACULTAD CIENCIAS SOCIALES
SNIES:  52724 ATLÁNTICO-BARRANQUILLA</t>
  </si>
  <si>
    <t>44 UNIVERSIDAD SANTIAGO DE CALI
FACULTAD DE SALUD
SNIES:  5131 VALLE DEL CAUCA-CALI</t>
  </si>
  <si>
    <t>45 UNIVERSIDAD LIBRE
PSICOLOGÌA
SNIES:53583 VALLE DE CAUCA-CALI</t>
  </si>
  <si>
    <t>46 UNIVERSIDAD DE MEDELLIN
FACULTAD DE CIENCIAS SOCIALES Y HUMANAS
SNIES:103032 ANTIOQUIA-MEDELLIN</t>
  </si>
  <si>
    <t>47 UNIVERSIDAD DE LOS ANDES
FACULTAD PSICOLOGÍA
SNIES: 1532 BOGOTA DC</t>
  </si>
  <si>
    <t>48 CORPORACION UNIVERSIDAD PILOTO DE COLOMBIA
FACULTAD PSICOLOGÍA 
SNIES:3888 BOGOTA DC</t>
  </si>
  <si>
    <t>49 UNIVERSIDAD COOPERATIVA DE COLOMBIA
FACULTAD DE PSICOLOGÍA
SNIES:4036 ANTIOQUIA-MEDELLIN</t>
  </si>
  <si>
    <t>50 UNIVERSIDAD COOPERATIVA DE COLOMBIA
FACULTAD DE PSICOLOGÍA
SNIES: 54142  RISARALDA-PEREIRA</t>
  </si>
  <si>
    <t>51 UNIVERSIDAD COOPERATIVA DE COLOMBIA
FACULTAD DE PSICOLOGÍA
SNIES: 53840  SANTANDER-BUCARAMANGA</t>
  </si>
  <si>
    <t>52 UNIVERSIDAD COOPERATIVA DE COLOMBIA
FACULTAD DE PSICOLOGÍA
SNIES: 5407 META -VILLAVICENCIO</t>
  </si>
  <si>
    <t>53 UNIVERSIDAD COOPERATIVA DE COLOMBIA
FACULTAD DE PSICOLOGÍA
SNIES:  5376 CAUCA -POPAYAN</t>
  </si>
  <si>
    <t>54 UNIVERSIDAD COOPERATIVA DE COLOMBIA
FACULTAD DE PSICOLOGÍA
SNIES: 4064 BOGOTA DC</t>
  </si>
  <si>
    <t>55 UNIVERSIDAD COOPERATIVA DE COLOMBIA
FACULTAD DE PSICOLOGÍA
SNIES: 5406  HUILA-NEIVA</t>
  </si>
  <si>
    <t>56 UNIVERSIDAD COOPERATIVA DE COLOMBIA
FACULTAD DE PSICOLOGÍA
SNIES: 5390  VALLE DEL CAUCA -CALI</t>
  </si>
  <si>
    <t>57 UNIVERSIDAD COOPERATIVA DE COLOMBIA
FACULTAD DE PSICOLOGÍA
SNIES: 4803  SANTANDER -BARRANCABERNEJA</t>
  </si>
  <si>
    <t xml:space="preserve">58 UNIVERSIDAD COOPERATIVA DE COLOMBIA
FACULTAD DE PSICOLOGÍA
SNIES: 4035   MAGDALENA -SANTA MARTA </t>
  </si>
  <si>
    <t xml:space="preserve">59 UNIVERSIDAD AUTONOMA DE BUCARAMANGA-UNAB-
FACULTAD DE CIENCIA DE LA SALUD 
SNIES: 2689  SANTANDER -BUCARAMANGA </t>
  </si>
  <si>
    <t>60 UNIVERSIDAD METROPOLITANA
FACULTAD PSICOLOGÍA
SNIES: 1657 ATLÁNTICO -BARRANQUILLA</t>
  </si>
  <si>
    <t xml:space="preserve">61 UNIVERSIDAD ANTONIO NARIÑO
FACULTAD PSICOLOGÍA
SNIES: 2533 BOGOTA DC -DISTANCIA </t>
  </si>
  <si>
    <t>62 UNIVERSIDAD ANTONIO NARIÑO
FACULTAD PSICOLOGÍA
SNIES: 2829 BOGOTA DC -PRECENCIAL</t>
  </si>
  <si>
    <t>63 UNIVERSIDAD ICESI
FACULTAD DERECHO Y CIENCIAS SOCIALES 
SNIES: 20436 VALLE DEL CAUCA-CALI</t>
  </si>
  <si>
    <t>64 UNIVERSIDAD DE IBAGUE
FACULTAD HUMANIDADES, ARTE Y CIENCIAS SOCIALES 
SNIES: 20164  TOLIMA- IBAGUE</t>
  </si>
  <si>
    <t>65 UNIVERSIDAD TECNOLOGICA DE BOLIVAR
FACULTAD DE CIENCIAS SOCIALES Y HUMANIDADES
SNIES: 51738 BOLÍVAR-CARTAGENA</t>
  </si>
  <si>
    <t>66 UNIVERSIDAD DEL SINU - ELIAS BECHARA ZAINUM - UNISINU 
FACULTAD CIENCIAS  DE LA SALUD
SNIES:21317 CÓRDOBA-MONTERÍA</t>
  </si>
  <si>
    <t>67 UNIVERSIDAD DEL SINU - ELIAS BECHARA ZAINUM - UNISINU 
FACULTAD CIENCIAS  DE LA SALUD
SNIES:21450 BOLIVAR-CARTAGENA</t>
  </si>
  <si>
    <t>68 UNIVERSIDAD NACIONAL ABIERTA Y A DISTANCIA UNAD
FACULTAD ESCUELA SOCIALES,ARTES Y HUMANIDADES
SNIES: 3274  BOGOTA DC VIRTUAL</t>
  </si>
  <si>
    <t>69 UNIDAD CENTRAL DEL VALLE DEL CAUCA
FACULTAD DE CIENCIAS JURÍDICAS Y HUMANISTICA -PSICOLOGÍA
SNIES: 108015 VALLE DE CAUCA - TULUÁ</t>
  </si>
  <si>
    <t xml:space="preserve">70 INSTITUCION UNIVERSITARIA COLEGIOS DE COLOMBIA - UNICOC
COLEGIO DE PSICOLOGÍA
SNIES:109222 CUNDINAMARCA - CHÍA </t>
  </si>
  <si>
    <t>71 INSTITUCION UNIVERSITARIA COLEGIOS DE COLOMBIA - UNICOC
COLEGIO DE PSICOLOGÍA
SNIES:109222 VALLE DEL CAUCA - CALI</t>
  </si>
  <si>
    <t>72 FUNDACION UNIVERSITARIA DE CIENCIAS DE LA SALUD FACULTAD DE PSICOLOGÍA 
SNIES 55035: BOGOTA DC</t>
  </si>
  <si>
    <t>73 UNIVERSIDAD CES FACULTAD DE PSICOLOGÍA 
SNIES 12071: ANTIOQUIA-MEDELLIN</t>
  </si>
  <si>
    <t>74 FUNDACION UNIVERSITARIA SAN MARTIN FACULTAD DE PSICOLOGÍA 
SNIES 12960 BOGOTA DC</t>
  </si>
  <si>
    <t>75 UNIVERSIDAD CATOLICA DE PEREIRA FACULTAD DE CIENCIAS HUMANAS ,SOCIALES Y DE LA EDUCACIÓN
SNIES 4322 RISARALDAS -PEREIRA</t>
  </si>
  <si>
    <t>76 FUNDACION UNIVERSITARIA KONRAD LORENZ FACULTAD DE PSICOLOGÍA 
SNIES 1838 BOGOTA DC</t>
  </si>
  <si>
    <t>77 FUNDACIÓN UNIVERSITARIA LOS LIBERTADORES FACULTAD DE CIENCIAS HUMANAS Y SOCIALES 
SNIES 3679 BOGOTA DC</t>
  </si>
  <si>
    <t>78 FUNDACIÓN UNIVERSITARIA DE POPAYAN FACULTAD DE PSICOLOGÍA 
SNIES 3087 CAUCA-POPAYAN</t>
  </si>
  <si>
    <t>79 UNIVERSIDAD CATÓLICA LUIS AMIGÓ FACULTAD DE PSICOLOGÍA Y CIENCIAS SOCIALES  
SNIES 54443 ANTIOQUIA-MEDELLIN PRESENCIAL</t>
  </si>
  <si>
    <t>80 UNIVERSIDAD CATÓLICA LUIS AMIGÓ FACULTAD DE PSICOLOGÍA Y CIENCIAS SOCIALES  
SNIES 91490 CALDAS-MANIZALES PRESENCIAL</t>
  </si>
  <si>
    <t>81 UNIVERSIDAD CATÓLICA LUIS AMIGÓ FACULTAD DE PSICOLOGÍA Y CIENCIAS SOCIALES  
SNIES101432 ANTIOQUIA-APARTADÓ PRESENCIAL</t>
  </si>
  <si>
    <t>82 FUNDACION UNIVERSITARIA MARIA CANO FACULTAD DE PSICOLOGÍA 
SNIES 12960 ANTIOQUIA - MEDELLIN</t>
  </si>
  <si>
    <t>83 POLITECNICO GRANCOLOMBIANO FACULTAD CIENCIAS SOCIALES Y HUMANIDADES 
SNIES16017 BOGOTA DC PRESENCIAL</t>
  </si>
  <si>
    <t>84 POLITECNICO GRANCOLOMBIANO FACULTAD CIENCIAS SOCIALES Y HUMANIDADES 
SNIES101332 BOGOTA DC VIRTUAL</t>
  </si>
  <si>
    <t>85 POLITECNICO GRANCOLOMBIANO FACULTAD CIENCIAS SOCIALES Y HUMANIDADES 
SNIES16017 ANTIOQUIA-MEDELLIN  PRESENCIAL</t>
  </si>
  <si>
    <t>86 FUNDACION UNIVERSITARIA DEL AREA ANDINA FACULTAD DE PSICOLOGÍA 
SNIES 129607 BOGOTA DC PRESENCIAL</t>
  </si>
  <si>
    <t xml:space="preserve">87 FUNDACION UNIVERSITARIA DEL AREA ANDINA FACULTAD DE CIENCIAS  SOCIALES Y HUMANAS  
SNIES 104093 RISARALDAS-PEREIRA PRESENCIAL </t>
  </si>
  <si>
    <t>88 FUNDACION UNIVERSITARIA DEL AREA ANDINA FACULTAD DE CIENCIAS  SOCIALES Y HUMANAS  
SNIES 101347 CESAR-VALLEDUPAR  PRESENCIAL</t>
  </si>
  <si>
    <t>89 FUNDACION UNIVERSITARIA DEL AREA ANDINA FACULTAD DE CIENCIAS  SOCIALES Y HUMANAS  
SNIES 105739 BOGOTA DC VIRTUAL</t>
  </si>
  <si>
    <t>90 FUNDACION UNIVERSITARIA CATOLICA DEL NORTE FACULTAD DE PSICOLOGÍA
SNIES: 6687  ANTIOQUIA- SANTA ROSA DE OSOS  VIRTUAL</t>
  </si>
  <si>
    <t>91 FUNDACION DE ESTUDIOS SUPERIORES - MONSEÑOR ABRAHAM ESCUDERO MONTOYA  - FUNDES  FACULTAD DE PSICOLOGÍA 
SNIES 19609 TOLIMA-ESPINAL</t>
  </si>
  <si>
    <t>92 UNIVERSIDAD CESMAG - UNICESMAG FACULTAD DE CIENCIAS SOCIALES Y HUMANAS 
SNIES 53874 NARIÑO-PASTO</t>
  </si>
  <si>
    <t>93 UNIVERSIDAD SIMON BOLIVAR FACULTAD CIENCIAS JURÍDICAS Y SOCIALES
SNIES: 3020 ATRÁNTICO-BARRANQUILLA</t>
  </si>
  <si>
    <t xml:space="preserve">94 UNIVERSIDAD SIMON BOLIVAR FACULTAD CIENCIAS JURÍDICAS Y SOCIALES
SNIES: 54143 NORTE DE SANTANDER -CUCUTA </t>
  </si>
  <si>
    <t>95 CORPORACION UNIVERSIDAD DE LA COSTA CUC  FACULTAD DE  CIENCIAS SOCIALES
SNIES: 10286 ATLANTICO-BARRANQUILLA</t>
  </si>
  <si>
    <t>96 UNIVERSIDAD EAN FACULTAD DE PSICOLOGÍA 
SNIES: 107266 BOGOTA DC VIRTUAL</t>
  </si>
  <si>
    <t xml:space="preserve">97 CORPORACION UNIVERSITARIA LASALLISTA FACULTAD DE CIENCIAS SOCIALES Y EDUCACIÓN
SNIES 19376 ANTIOQUIA-CALDAS  </t>
  </si>
  <si>
    <t>98 CORPORACION UNIVERSITARIA DEL CARIBE - CECAR  FACULTAD DE HUMANIDADES Y EDUCACIÓN
SNIES: 5223 SUCRE-SINCELEJO</t>
  </si>
  <si>
    <t>99 CORPORACION UNIVERSITARIA MINUTO DE DIOS -UNIMINUTO-  FACULTAD DE CIENCIAS SOCIALES Y HUMANAS
 SNIES: 54933 BOGOTA DC PRESENCIAL</t>
  </si>
  <si>
    <t>100 CORPORACION UNIVERSITARIA MINUTO DE DIOS -UNIMINUTO-  FACULTAD DE CIENCIAS SOCIALES Y HUMANAS
 SNIES: 54369 ANTIOQUIA- BELLO  PRESENCIAL</t>
  </si>
  <si>
    <t>101 CORPORACION UNIVERSITARIA IBEROAMERICANA  FACULTAD PSICOLOGÍA
 SNIES 13568 BOGOTA DC PRESENCIAL</t>
  </si>
  <si>
    <t>102 CORPORACION UNIVERSITARIA IBEROAMERICANA  FACULTAD PSICOLOGÍA
 SNIES 105719  BOGOTA DC VIRTUAL</t>
  </si>
  <si>
    <t>103 UNIVERSIDAD DE SANTANDER - UDES  FACULTAD DE CIENCIAS SOCIALES, POLÍTICAS Y HUMANIDADES
 SNIES 4292 SANTANDER-BUCARAMANGA</t>
  </si>
  <si>
    <t>104 UNIVERSIDAD DE SANTANDER - UDES  FACULTAD DE CIENCIAS SOCIALES, POLÍTICAS Y HUMANIDADES
 SNIES 104102 NORTE DE SANTANDER-CUCUTA</t>
  </si>
  <si>
    <t xml:space="preserve">105 UNIVERSIDAD DE SANTANDER - UDES  FACULTAD DE CIENCIAS SOCIALES, POLÍTICAS Y HUMANIDADES
 SNIES 102890 CESAR - VALLEDUPAR </t>
  </si>
  <si>
    <t>106 CORPORACION UNIVERSITARIA EMPRESARIAL ALEXANDER VON HUMBOLDT - CUE  FACULTAD DE CIENCIAS  HUMANAS
 SNIES 101645 QUINDIO - ARMENIA</t>
  </si>
  <si>
    <t>107 CORPORACION UNIVERSITARIA REFORMADA - CUR -  FACULTAD DE PSICOLOGÍA
 SNIES 51773 ATLÁNTICO -BARRANQUILLA</t>
  </si>
  <si>
    <t>108 UNIVERSIDAD DE INVESTIGACION Y DESARROLLO - UDI  FACULTAD DE CIENCIAS SOCIALES Y HUMANAS
 SNIES: SNIES: 105606 SANTANDER  -SAN GIL VIRTUAL</t>
  </si>
  <si>
    <t>109 UNIVERSIDAD DE INVESTIGACION Y DESARROLLO - UDI  FACULTAD DE CIENCIAS SOCIALES Y HUMANAS
 SNIES: 90364 SANTANDER  -BUCARAMANGA  PRESENCIAL</t>
  </si>
  <si>
    <t>110 UNIVERSIDAD DE INVESTIGACION Y DESARROLLO - UDI  FACULTAD DE CIENCIAS SOCIALES Y HUMANAS
  SNIES: 105606 SANTANDER  -BUCARAMANGA  VIRTUAL</t>
  </si>
  <si>
    <t>111 UNIVERSIDAD DE INVESTIGACION Y DESARROLLO - UDI  FACULTAD DE CIENCIAS SOCIALES Y HUMANAS
  SNIES: 101862 SANTANDER  -BARRANCABERMEJA PRESENCIAL</t>
  </si>
  <si>
    <t xml:space="preserve">112 CORPORACION UNIVERSITARIA  UNITEC FACULTAD PSICOLOGÍA
 SNIES: 106864 BOGOTA DC VIRTUAL </t>
  </si>
  <si>
    <t xml:space="preserve">113 CCORPORACION UNIVERSITARIA ANTONIO JOSE DE SUCRE - CORPOSUCRE FACULTAD CINCIAS SOCIALES
 SNIES: 20446 SUCRE- SINCELEJO  </t>
  </si>
  <si>
    <t>114 FUNDACION UNIVERSITARIA TECNOLOGICO COMFENALCO - CARTAGENA FACULTAD DE CIENCIA SOCIALES Y HUMANA
 SNIES 101462 BOLIVAR -CARTAGENA</t>
  </si>
  <si>
    <t>115 FUNDACION UNIVERSITARIA CLARETIANA - UNICLARETIANA FACULTAD DE HUMANIDADES Y CIENCIAS RELIGIOSAS SNIES: 103502 CHOCÓ -QUIBDÓ</t>
  </si>
  <si>
    <t>116 CORPORACION UNIVERSITARIA AMERICANA  FACULTAD DE HUMANIDADES Y CIENCIA SOCIALES
SNIES:  110576  ANTIOQUIA-MEDELLIN</t>
  </si>
  <si>
    <t>117 CORPORACION UNIVERSITARIA AMERICANA  FACULTAD DE HUMANIDADES Y CIENCIA SOCIALES
SNIES: 109782  ATLANTICO-BARRANQUILLA</t>
  </si>
  <si>
    <t>118 FUNDACIÓN UNIVERSITARIA CERVANTES SAN AGUSTÍN - UNICERVANTES  FACULTAD DE HUMANIDADES Y CIENCIA SOCIALES
SNIES: 102468  BOGOTA DC</t>
  </si>
  <si>
    <t>119 INSTITUCION UNIVERSITARIA DE COLOMBIA - UNIVERSITARIA DE COLOMBIA FACULTAD DE PSICOLOGÍA
 SNIES 104286 BOGOTA DC</t>
  </si>
  <si>
    <t>Estadísitica descriptiva y correlacional</t>
  </si>
  <si>
    <t xml:space="preserve">Constitución política </t>
  </si>
  <si>
    <t>Teorísa de la personalidad</t>
  </si>
  <si>
    <t>Medio ambiente</t>
  </si>
  <si>
    <t>Comunicación lingüística</t>
  </si>
  <si>
    <t>Deporte formativo</t>
  </si>
  <si>
    <t>Clínica cognitivo conductual</t>
  </si>
  <si>
    <t>Educación en derechos humanos</t>
  </si>
  <si>
    <t>Pruebas psicológicas</t>
  </si>
  <si>
    <t>Infancia</t>
  </si>
  <si>
    <t>Humanismo y fenomenología</t>
  </si>
  <si>
    <t>Adolescencia</t>
  </si>
  <si>
    <t>Metodología de la investigación</t>
  </si>
  <si>
    <t>Clínica neuropsicológica</t>
  </si>
  <si>
    <t>Madurez pareja y sexualidad</t>
  </si>
  <si>
    <t>Psicología de la salud</t>
  </si>
  <si>
    <t>Diseño metodológico</t>
  </si>
  <si>
    <t>Clínica psicoanalítica</t>
  </si>
  <si>
    <t>Psicología y arte</t>
  </si>
  <si>
    <t>Gerontología</t>
  </si>
  <si>
    <t>Psicología laboral</t>
  </si>
  <si>
    <t>Técnicas e instrumentos</t>
  </si>
  <si>
    <t>Clínica humanísitica</t>
  </si>
  <si>
    <t>Ética en psicología</t>
  </si>
  <si>
    <t>Análisis de la información</t>
  </si>
  <si>
    <t>DÉCIMO SEMESTRE</t>
  </si>
  <si>
    <t>Seminario de práctica profesional</t>
  </si>
  <si>
    <t>120 UNIVERSIDAD SURCOLOMBIANA - FAC CIENCIAS SALUD - PSICOLOGÍA (Neiva &amp; La Plata)</t>
  </si>
  <si>
    <t>121  FUNDACION UNIVERSITARIA CATOLICA LUMEN GENTIUM - UNICATÓLICA - CALI</t>
  </si>
  <si>
    <t>Gestión Básica de la Información</t>
  </si>
  <si>
    <t>Lecto Escritura</t>
  </si>
  <si>
    <t>Comprensión  de Textos Académicos</t>
  </si>
  <si>
    <t>Producción  de Textos Académicos </t>
  </si>
  <si>
    <t>Lengua Extranjera (Inglés)</t>
  </si>
  <si>
    <t>Inglés III </t>
  </si>
  <si>
    <t>Bases Socio-culturales del Comportamiento Humano</t>
  </si>
  <si>
    <t>Fundamentos Históricos y Epistemológicos: Enfóques, Teorías y Métodos</t>
  </si>
  <si>
    <t>Filosofía y Epistemología de las Ciencias Sociales </t>
  </si>
  <si>
    <t>Procesos 1: Atención, Memoria y Percepción</t>
  </si>
  <si>
    <t>Procesos 2: Pensamiento y Lenguaje</t>
  </si>
  <si>
    <t>Desarrollo Humano I: Infancia y Niñez</t>
  </si>
  <si>
    <t>Desarrollo Humano II: Adolescencia, Adultez y Senectud </t>
  </si>
  <si>
    <t>Bases Psicobiológicas del Comportamiento</t>
  </si>
  <si>
    <t>Fundamentos Biológicos y Psicosiológicos para la Psicología</t>
  </si>
  <si>
    <t>Fundamentos Neuropsicológicos para la Psicología</t>
  </si>
  <si>
    <t>Psicología Clínica y Psicopatología</t>
  </si>
  <si>
    <t>Fundamentos de Psicología Clínica y de la Personalidad</t>
  </si>
  <si>
    <t>Clínica y Psicopatología I</t>
  </si>
  <si>
    <t>Clínica y Psicopatología II</t>
  </si>
  <si>
    <t>Seminario de Profundización e Investigación en Psicología Clínica y Patología</t>
  </si>
  <si>
    <t>Fundamentos de Psicología Educativa</t>
  </si>
  <si>
    <t>Laboratorio Psicología Educativa Aplicada</t>
  </si>
  <si>
    <t>Seminario de Profundizacion e Investigación en Psicología Educativa</t>
  </si>
  <si>
    <t>Seminario de Profundización e Investigación en Psicología Social</t>
  </si>
  <si>
    <t>Medición e Instrumentos de Valoración y Evaluación en Psicología</t>
  </si>
  <si>
    <t>Laboratorio de Medición, Diagnóstico Evaluación      </t>
  </si>
  <si>
    <t>Diagnóstico e Informes Psicológicos</t>
  </si>
  <si>
    <t>Enfoque</t>
  </si>
  <si>
    <t>Electiva Enfoques Psicoanálisis</t>
  </si>
  <si>
    <t>Electiva Enfoques Cognitivo Conductual</t>
  </si>
  <si>
    <t>Electiva Enfoques Humanismo</t>
  </si>
  <si>
    <t>Electiva Enfoques</t>
  </si>
  <si>
    <t>Electiva Enfoques </t>
  </si>
  <si>
    <t>Investigación Formativa</t>
  </si>
  <si>
    <t>Investigación Cualitativa </t>
  </si>
  <si>
    <t>Cursos Profesionales Complementarios</t>
  </si>
  <si>
    <t>Seminario de Trabajo de Grado I</t>
  </si>
  <si>
    <t>Seminario de Trabajo de Grado II</t>
  </si>
  <si>
    <t>Electiva Problemática Psicología Contemporanea I</t>
  </si>
  <si>
    <t>Electiva Problemática Psicología Contemporanea II</t>
  </si>
  <si>
    <t>Electiva Social </t>
  </si>
  <si>
    <t>122 FUNDACION UNIVERSITARIA SANITAS</t>
  </si>
  <si>
    <t>Historia de la psicología (Fundamentos e historia de la psicología; Antropología de la salud; Psicología positiva)</t>
  </si>
  <si>
    <t>Fundamentos de investigación (Introducción a la investigación; Pensamiento lógico; Salud y contexto)</t>
  </si>
  <si>
    <t>Procesos básicos (Psicobiología; Atención y memoria; Sensopercepción)</t>
  </si>
  <si>
    <t>Enfoques y sistemas (Humanismo; Psicoanálisis; Conductismo; Cognitivismo)</t>
  </si>
  <si>
    <t>Investigación cuantitativa (Estadística descriptiva; Diseños de investigación cuantitativa)</t>
  </si>
  <si>
    <t>Emoción y cognición (Inteligencia; Motivación y emoción; Neuroanatomía funcional)</t>
  </si>
  <si>
    <t>Investigación y salud (Estadística inferencial; Investigación en salud)4</t>
  </si>
  <si>
    <t>Individuo y sociedad (Psicología social; Teoría social latinoamericana; Psicología, tecnología y cultura)</t>
  </si>
  <si>
    <t>Procesos superiores (Pensamiento y lenguaje; Aprendizaje; Neuropsicología)</t>
  </si>
  <si>
    <t>Desarrollo psicológico (Psicología del desarrollo; Alteraciones psicológicas)</t>
  </si>
  <si>
    <t>Medición y evaluación (Modelos  y estrategias de evaluación; Psicometría)</t>
  </si>
  <si>
    <t>Psicología individual (Salud, género y sexualidad; Personalidad; Bienestar y calidad de vida)</t>
  </si>
  <si>
    <t>Investigación cualitativa (Diseños de investigación cualitativa; Técnicas de recolección y análisis de información)</t>
  </si>
  <si>
    <t>Evaluaación psicológica (Entrevista; Pruebas psicológicas; Ética profesional)</t>
  </si>
  <si>
    <t>Psicología aplicada I (Psicología del deporte; Psicología educativa; Psicología de las organizaciones)</t>
  </si>
  <si>
    <t>Práctica profesional I (Diseño del proyecto; Ejecución del proyecto; Evaluación y cierre del proyecto)</t>
  </si>
  <si>
    <t>Psicología aplicada II (Electiva según campo de práctica; Psicología social comunitaria; Psicología jurídica)</t>
  </si>
  <si>
    <t>Práctica profesional II (Diseño del proyecto; Ejecución del proyecto; Evaluación y cierre del proyecto)</t>
  </si>
  <si>
    <t>Opción de grado I (Avance 1, 2 y 3)</t>
  </si>
  <si>
    <t>Opción de grado II (Avance 1, 2 y 3)</t>
  </si>
  <si>
    <t>Práctica profesional III (Diseño del proyecto; Ejecución del proyecto; Evaluación y cierre del proyecto)</t>
  </si>
  <si>
    <t>Opción de grado III (Avance 1, 2 y 3)</t>
  </si>
  <si>
    <t>Práctica aplicada III (Electiva según campo de práctica; Psicología clínica; Psicología de la salud)</t>
  </si>
  <si>
    <t>Práctica aplicada III (Seminarios de psicología clínica; Seminarios de psicología de la salud)</t>
  </si>
  <si>
    <t>TOTAL CRÉDITOS</t>
  </si>
  <si>
    <t>Formación disciplinar complementaria</t>
  </si>
  <si>
    <t>Electividad institucional</t>
  </si>
  <si>
    <t>123 TECNOLOGICO DE ANTIOQUIA</t>
  </si>
  <si>
    <t>HISTORIA Y EPISTEMOLOGIA DE LAPSICOLOGIA</t>
  </si>
  <si>
    <t>LENGUA MATERNA</t>
  </si>
  <si>
    <t>INFORMATICA BASICA</t>
  </si>
  <si>
    <t>MATEMATICAS</t>
  </si>
  <si>
    <t>HUMANIDADES</t>
  </si>
  <si>
    <t>SEGUNDO SESMETRE</t>
  </si>
  <si>
    <t>PSICOLOGIA HUMANISTA4EVALUACIÓN NEUROPSICOLOGICA2PROCESOS COGNITIVOS SUPERIORES2PSICOLOGÍA SOCIAL Y COMUNITARIA4FUNDAMENTOS DE INVESTIGACION4ELECTIVA 12</t>
  </si>
  <si>
    <t>PSICOLOGIA COGNITIVA4MOTIVACION Y EMOCION2PSICOMETRIA
2TEORÍA DE GRUPOS4FUNDAMENTOS DE INVESTIGACION CUANTITATIVA4ELECTIVA 22</t>
  </si>
  <si>
    <t>PSICOLOGIA DINAMICA4PSICOPATOLOGÍA4 INTERVENCIÓN GRUPOS4FUNDAMENTOS DE INVESTIGACION CUALITATIVA4ELECTIVA 32</t>
  </si>
  <si>
    <t>PRUEBAS PROYECTIVAS2SEMINARIO DE INTRODUCCIÓN A LAS PRÁCTICAS INSTITUCIONALES4INTRODUCCION A LA PSICOLOGIA EDUCATIVA4SEMINARIO DE ÉTICA Y PSICOLOGÍA2SEMINARIO DE CAMPOS OCUPACIONALES4ELECTIVA 42</t>
  </si>
  <si>
    <t>PRACTICA PROFESIONAL I6TRABAJO DE GRADO I4SEMINARIO DE PRACTICA PROFESIONAL I PSICOLOGIA SOCIAL2INTERVENCION EN PSICOLOGIA EDUCATIVA4ELECTIVA 52</t>
  </si>
  <si>
    <t>PRACTICA PROFESIONAL II6TRABAJO DE GRADO II4SEMINARIO DE PRACTICA PROFESIONAL II PSICOLOGIA Y EDUCACION2SEMINARIO DE PSICOLOGIA CLINICA2ELECTIVA 62</t>
  </si>
  <si>
    <t>PRACTICA PROFESIONAL III10TRABAJO DE GRADO III4SEMINARIO DE PRACTICA PROFESIONAL III PSICOLOGIA ORGANIZACIONAL2</t>
  </si>
  <si>
    <t>PSICOLOGIA DE LA INFANCIA Y LA ADOLESCENCIA</t>
  </si>
  <si>
    <t>BASES PSICOBIOLOGICAS DEL COMPORTAMIENTO</t>
  </si>
  <si>
    <t>ESTADÍSTICA</t>
  </si>
  <si>
    <t>EPISTEMOLOGIA DE LAS CIENCIAS SOCIALES</t>
  </si>
  <si>
    <t>PROCESOS COGNITIVOS BASICOS</t>
  </si>
  <si>
    <t>PSICOLOGIA DE LA ADULTEZ Y LA VEJEZ</t>
  </si>
  <si>
    <t>TALLER DE COMPRENSION LECTORA Y ESCRITURA DE TEXTOS</t>
  </si>
  <si>
    <t>TEORIA Y CONTEXTO DEL DESARROLLO HUMANO</t>
  </si>
  <si>
    <t>MATERIAS COMPLEMENTARIAS</t>
  </si>
  <si>
    <t>Cibercultura (Comunicación social)</t>
  </si>
  <si>
    <t>Teorías de la interacción comunicativa</t>
  </si>
  <si>
    <t>Derecho empresarial laboral</t>
  </si>
  <si>
    <t>Cátedra de la paz, la memoria y la reconciliación</t>
  </si>
  <si>
    <t>El mercadeo y el entorno</t>
  </si>
  <si>
    <t>Administración de ventas</t>
  </si>
  <si>
    <t>Mezcla de mercadeo</t>
  </si>
  <si>
    <t>Comportamiento del consumidor</t>
  </si>
  <si>
    <t>Mercadeo</t>
  </si>
  <si>
    <t>Estrategia</t>
  </si>
  <si>
    <t>Principios de Dirección</t>
  </si>
  <si>
    <t>Procesos de gestión humana</t>
  </si>
  <si>
    <t>Sicología (sic) del poder</t>
  </si>
  <si>
    <t>42 UNIVERSIDAD MANUELA BELTRAN-UMB
FACULTAD DE PSICOLOGÍA
SNIES:  103645 BOGOTA DC VIRTUAL</t>
  </si>
  <si>
    <r>
      <t>Área básica</t>
    </r>
    <r>
      <rPr>
        <sz val="8"/>
        <color rgb="FF333333"/>
        <rFont val="Helvetica"/>
        <family val="2"/>
      </rPr>
      <t>.</t>
    </r>
  </si>
  <si>
    <r>
      <t>Área profesional</t>
    </r>
    <r>
      <rPr>
        <sz val="8"/>
        <color rgb="FF333333"/>
        <rFont val="Helvetica"/>
        <family val="2"/>
      </rPr>
      <t>.</t>
    </r>
  </si>
  <si>
    <r>
      <rPr>
        <sz val="8"/>
        <color theme="1"/>
        <rFont val="Calibri, Arial"/>
      </rPr>
      <t>Optativa de Evaluación.(</t>
    </r>
    <r>
      <rPr>
        <i/>
        <sz val="8"/>
        <color theme="1"/>
        <rFont val="Calibri, Arial"/>
      </rPr>
      <t>Evaluación: Modelo Cognitivo - Conductual, Humanista ó Psicoanalítico)</t>
    </r>
  </si>
  <si>
    <r>
      <rPr>
        <sz val="8"/>
        <color theme="1"/>
        <rFont val="Calibri, Arial"/>
      </rPr>
      <t xml:space="preserve"> Optativa de Intervención </t>
    </r>
    <r>
      <rPr>
        <i/>
        <sz val="8"/>
        <color theme="1"/>
        <rFont val="Calibri, Arial"/>
      </rPr>
      <t xml:space="preserve"> (Intervención: Modelo Cognitivo -Conductual, Humanista ó Psicoanalítico).</t>
    </r>
  </si>
  <si>
    <r>
      <rPr>
        <sz val="8"/>
        <color theme="1"/>
        <rFont val="Calibri, Arial"/>
      </rPr>
      <t xml:space="preserve"> Optativa de profundización I</t>
    </r>
    <r>
      <rPr>
        <i/>
        <sz val="8"/>
        <color theme="1"/>
        <rFont val="Calibri, Arial"/>
      </rPr>
      <t xml:space="preserve"> (Aportes de la Neurociencia, problemáticas clínicas ó problemáticas psicosociales)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</si>
</sst>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"/>
    <numFmt numFmtId="165" formatCode="#,##0.00\ [$€-1]"/>
  </numFmts>
  <fonts count="14">
    <font>
      <sz val="10"/>
      <color rgb="FF00000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333333"/>
      <name val="Helvetica"/>
      <family val="2"/>
    </font>
    <font>
      <sz val="8"/>
      <color rgb="FF333333"/>
      <name val="Helvetica"/>
      <family val="2"/>
    </font>
    <font>
      <sz val="8"/>
      <color theme="1"/>
      <name val="Docs-Calibri"/>
    </font>
    <font>
      <sz val="8"/>
      <color theme="1"/>
      <name val="Calibri, Arial"/>
    </font>
    <font>
      <i/>
      <sz val="8"/>
      <color theme="1"/>
      <name val="Calibri, Arial"/>
    </font>
  </fonts>
  <fills count="15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ADB9CA"/>
        <bgColor rgb="FFADB9CA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00FFFF"/>
        <bgColor rgb="FF00FFFF"/>
      </patternFill>
    </fill>
    <fill>
      <patternFill patternType="solid">
        <fgColor rgb="FF5B9BD5"/>
        <bgColor rgb="FF5B9BD5"/>
      </patternFill>
    </fill>
    <fill>
      <patternFill patternType="solid">
        <fgColor rgb="FF4A86E8"/>
        <bgColor rgb="FF4A86E8"/>
      </patternFill>
    </fill>
    <fill>
      <patternFill patternType="solid">
        <fgColor rgb="FFFFFF00"/>
        <bgColor rgb="FF9CC2E5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ADB9CA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DB9CA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13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5" fillId="11" borderId="4" xfId="0" applyFont="1" applyFill="1" applyBorder="1" applyAlignment="1">
      <alignment horizontal="left" vertical="center" wrapText="1"/>
    </xf>
    <xf numFmtId="0" fontId="5" fillId="11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1" fontId="4" fillId="5" borderId="5" xfId="0" applyNumberFormat="1" applyFont="1" applyFill="1" applyBorder="1" applyAlignment="1">
      <alignment horizontal="left" vertic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4" fillId="12" borderId="2" xfId="0" applyFont="1" applyFill="1" applyBorder="1" applyAlignment="1">
      <alignment horizontal="left" vertical="center" wrapText="1"/>
    </xf>
    <xf numFmtId="0" fontId="4" fillId="12" borderId="4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M162"/>
  <sheetViews>
    <sheetView tabSelected="1" topLeftCell="H1" zoomScaleNormal="100" workbookViewId="0">
      <selection activeCell="NI71" sqref="NI71"/>
    </sheetView>
  </sheetViews>
  <sheetFormatPr baseColWidth="10" defaultColWidth="14.42578125" defaultRowHeight="15.75" customHeight="1"/>
  <cols>
    <col min="1" max="1" width="29" customWidth="1"/>
    <col min="4" max="4" width="29.28515625" customWidth="1"/>
    <col min="7" max="7" width="29" customWidth="1"/>
    <col min="10" max="10" width="29" customWidth="1"/>
    <col min="13" max="13" width="33.42578125" customWidth="1"/>
    <col min="14" max="14" width="16.7109375" customWidth="1"/>
    <col min="16" max="16" width="29" customWidth="1"/>
    <col min="19" max="19" width="28.7109375" customWidth="1"/>
    <col min="22" max="22" width="29" customWidth="1"/>
    <col min="25" max="25" width="29" customWidth="1"/>
    <col min="27" max="27" width="11.42578125" customWidth="1"/>
    <col min="28" max="28" width="29" customWidth="1"/>
    <col min="31" max="31" width="29.140625" customWidth="1"/>
    <col min="34" max="34" width="28.85546875" customWidth="1"/>
    <col min="37" max="37" width="28.7109375" customWidth="1"/>
    <col min="40" max="40" width="28.85546875" customWidth="1"/>
    <col min="43" max="43" width="29" customWidth="1"/>
    <col min="46" max="46" width="29" customWidth="1"/>
    <col min="49" max="49" width="28.85546875" customWidth="1"/>
    <col min="52" max="52" width="29.5703125" customWidth="1"/>
    <col min="55" max="55" width="29.5703125" customWidth="1"/>
    <col min="58" max="58" width="29.42578125" customWidth="1"/>
    <col min="61" max="61" width="29.140625" customWidth="1"/>
    <col min="64" max="64" width="29.85546875" customWidth="1"/>
    <col min="67" max="67" width="29" customWidth="1"/>
    <col min="70" max="70" width="29.140625" customWidth="1"/>
    <col min="73" max="73" width="29" customWidth="1"/>
    <col min="76" max="76" width="30" customWidth="1"/>
    <col min="79" max="79" width="29" customWidth="1"/>
    <col min="82" max="82" width="28.7109375" customWidth="1"/>
    <col min="85" max="85" width="30.140625" customWidth="1"/>
    <col min="88" max="88" width="30.28515625" customWidth="1"/>
    <col min="91" max="91" width="29" customWidth="1"/>
    <col min="94" max="94" width="29.28515625" customWidth="1"/>
    <col min="97" max="97" width="29" customWidth="1"/>
    <col min="100" max="100" width="30" customWidth="1"/>
    <col min="103" max="103" width="29.42578125" customWidth="1"/>
    <col min="106" max="106" width="29.28515625" customWidth="1"/>
    <col min="109" max="109" width="29.5703125" customWidth="1"/>
    <col min="112" max="112" width="29.85546875" customWidth="1"/>
    <col min="115" max="115" width="29.28515625" customWidth="1"/>
    <col min="118" max="118" width="29" customWidth="1"/>
    <col min="121" max="121" width="29.140625" customWidth="1"/>
    <col min="124" max="124" width="29" customWidth="1"/>
    <col min="127" max="127" width="29.28515625" customWidth="1"/>
    <col min="130" max="130" width="29.140625" customWidth="1"/>
    <col min="133" max="133" width="29" customWidth="1"/>
    <col min="136" max="136" width="29.42578125" customWidth="1"/>
    <col min="139" max="139" width="28.85546875" customWidth="1"/>
    <col min="142" max="142" width="30" customWidth="1"/>
    <col min="145" max="145" width="29.28515625" customWidth="1"/>
    <col min="148" max="148" width="29.5703125" customWidth="1"/>
    <col min="151" max="151" width="29.42578125" customWidth="1"/>
    <col min="154" max="154" width="30.85546875" customWidth="1"/>
    <col min="157" max="157" width="29.7109375" customWidth="1"/>
    <col min="160" max="160" width="29" customWidth="1"/>
    <col min="163" max="163" width="29.28515625" customWidth="1"/>
    <col min="166" max="166" width="28.42578125" customWidth="1"/>
    <col min="169" max="169" width="29.28515625" customWidth="1"/>
    <col min="172" max="172" width="28.7109375" customWidth="1"/>
    <col min="175" max="175" width="29.140625" customWidth="1"/>
    <col min="178" max="178" width="29.85546875" customWidth="1"/>
    <col min="181" max="181" width="28.85546875" customWidth="1"/>
    <col min="184" max="184" width="29.140625" customWidth="1"/>
    <col min="187" max="187" width="29.140625" customWidth="1"/>
    <col min="190" max="190" width="29.85546875" customWidth="1"/>
    <col min="193" max="193" width="29.42578125" customWidth="1"/>
    <col min="196" max="196" width="29.85546875" customWidth="1"/>
    <col min="199" max="199" width="29.42578125" customWidth="1"/>
    <col min="202" max="202" width="29" customWidth="1"/>
    <col min="205" max="205" width="29.85546875" customWidth="1"/>
    <col min="208" max="208" width="30.85546875" customWidth="1"/>
    <col min="211" max="211" width="30.140625" customWidth="1"/>
    <col min="214" max="214" width="29.7109375" customWidth="1"/>
    <col min="217" max="217" width="29.85546875" customWidth="1"/>
    <col min="220" max="220" width="29.7109375" customWidth="1"/>
    <col min="223" max="223" width="29.7109375" customWidth="1"/>
    <col min="226" max="226" width="29.42578125" customWidth="1"/>
    <col min="229" max="229" width="29.85546875" customWidth="1"/>
    <col min="232" max="232" width="29.140625" customWidth="1"/>
    <col min="235" max="235" width="29.140625" customWidth="1"/>
    <col min="238" max="238" width="29.7109375" customWidth="1"/>
    <col min="241" max="241" width="29.28515625" customWidth="1"/>
    <col min="244" max="244" width="29.85546875" customWidth="1"/>
    <col min="247" max="247" width="30" customWidth="1"/>
    <col min="250" max="250" width="29.28515625" customWidth="1"/>
    <col min="253" max="253" width="29" customWidth="1"/>
    <col min="256" max="256" width="28.85546875" customWidth="1"/>
    <col min="259" max="259" width="28.5703125" customWidth="1"/>
    <col min="262" max="262" width="29.42578125" customWidth="1"/>
    <col min="265" max="265" width="29.42578125" customWidth="1"/>
    <col min="268" max="268" width="29.42578125" customWidth="1"/>
    <col min="271" max="271" width="29" customWidth="1"/>
    <col min="274" max="274" width="29.140625" customWidth="1"/>
    <col min="277" max="277" width="29.42578125" customWidth="1"/>
    <col min="280" max="280" width="28.85546875" customWidth="1"/>
    <col min="283" max="283" width="28.85546875" customWidth="1"/>
    <col min="286" max="286" width="30" customWidth="1"/>
    <col min="289" max="289" width="29.42578125" customWidth="1"/>
    <col min="292" max="292" width="29.140625" customWidth="1"/>
    <col min="295" max="295" width="29.28515625" customWidth="1"/>
    <col min="298" max="298" width="29.42578125" customWidth="1"/>
    <col min="301" max="301" width="29.28515625" customWidth="1"/>
    <col min="304" max="304" width="29.5703125" customWidth="1"/>
    <col min="307" max="307" width="29.85546875" customWidth="1"/>
    <col min="310" max="310" width="29.7109375" customWidth="1"/>
    <col min="313" max="313" width="29.5703125" customWidth="1"/>
    <col min="316" max="316" width="29.85546875" customWidth="1"/>
    <col min="319" max="319" width="29.7109375" customWidth="1"/>
    <col min="322" max="322" width="29.42578125" customWidth="1"/>
    <col min="325" max="325" width="29.85546875" customWidth="1"/>
    <col min="328" max="328" width="29.5703125" customWidth="1"/>
    <col min="331" max="331" width="29.85546875" customWidth="1"/>
    <col min="334" max="334" width="29.140625" customWidth="1"/>
    <col min="337" max="337" width="29.7109375" customWidth="1"/>
    <col min="340" max="340" width="29.28515625" customWidth="1"/>
    <col min="343" max="343" width="29.42578125" customWidth="1"/>
    <col min="346" max="346" width="29.7109375" customWidth="1"/>
    <col min="349" max="349" width="29.5703125" customWidth="1"/>
    <col min="352" max="352" width="29.85546875" customWidth="1"/>
    <col min="355" max="355" width="29.7109375" customWidth="1"/>
    <col min="358" max="358" width="29.42578125" customWidth="1"/>
    <col min="361" max="361" width="28.85546875" customWidth="1"/>
    <col min="364" max="364" width="28.7109375" customWidth="1"/>
    <col min="367" max="367" width="29.5703125" customWidth="1"/>
  </cols>
  <sheetData>
    <row r="1" spans="1:377" ht="70.5" customHeight="1">
      <c r="A1" s="53" t="s">
        <v>4012</v>
      </c>
      <c r="B1" s="54"/>
      <c r="C1" s="54"/>
      <c r="D1" s="53" t="s">
        <v>4013</v>
      </c>
      <c r="E1" s="54"/>
      <c r="F1" s="54"/>
      <c r="G1" s="53" t="s">
        <v>4014</v>
      </c>
      <c r="H1" s="54"/>
      <c r="I1" s="54"/>
      <c r="J1" s="53" t="s">
        <v>4015</v>
      </c>
      <c r="K1" s="54"/>
      <c r="L1" s="54"/>
      <c r="M1" s="53" t="s">
        <v>4016</v>
      </c>
      <c r="N1" s="54"/>
      <c r="O1" s="54"/>
      <c r="P1" s="53" t="s">
        <v>4017</v>
      </c>
      <c r="Q1" s="54"/>
      <c r="R1" s="54"/>
      <c r="S1" s="53" t="s">
        <v>4018</v>
      </c>
      <c r="T1" s="54"/>
      <c r="U1" s="54"/>
      <c r="V1" s="53" t="s">
        <v>4019</v>
      </c>
      <c r="W1" s="54"/>
      <c r="X1" s="54"/>
      <c r="Y1" s="53" t="s">
        <v>4020</v>
      </c>
      <c r="Z1" s="54"/>
      <c r="AA1" s="54"/>
      <c r="AB1" s="53" t="s">
        <v>4021</v>
      </c>
      <c r="AC1" s="54"/>
      <c r="AD1" s="54"/>
      <c r="AE1" s="53" t="s">
        <v>4022</v>
      </c>
      <c r="AF1" s="54"/>
      <c r="AG1" s="54"/>
      <c r="AH1" s="53" t="s">
        <v>4023</v>
      </c>
      <c r="AI1" s="54"/>
      <c r="AJ1" s="54"/>
      <c r="AK1" s="53" t="s">
        <v>4024</v>
      </c>
      <c r="AL1" s="54"/>
      <c r="AM1" s="54"/>
      <c r="AN1" s="53" t="s">
        <v>4025</v>
      </c>
      <c r="AO1" s="54"/>
      <c r="AP1" s="54"/>
      <c r="AQ1" s="53" t="s">
        <v>4026</v>
      </c>
      <c r="AR1" s="54"/>
      <c r="AS1" s="54"/>
      <c r="AT1" s="53" t="s">
        <v>4027</v>
      </c>
      <c r="AU1" s="52"/>
      <c r="AV1" s="52"/>
      <c r="AW1" s="53" t="s">
        <v>4028</v>
      </c>
      <c r="AX1" s="54"/>
      <c r="AY1" s="54"/>
      <c r="AZ1" s="53" t="s">
        <v>4029</v>
      </c>
      <c r="BA1" s="54"/>
      <c r="BB1" s="54"/>
      <c r="BC1" s="53" t="s">
        <v>4030</v>
      </c>
      <c r="BD1" s="52"/>
      <c r="BE1" s="52"/>
      <c r="BF1" s="53" t="s">
        <v>4031</v>
      </c>
      <c r="BG1" s="52"/>
      <c r="BH1" s="52"/>
      <c r="BI1" s="53" t="s">
        <v>4032</v>
      </c>
      <c r="BJ1" s="52"/>
      <c r="BK1" s="52"/>
      <c r="BL1" s="53" t="s">
        <v>4033</v>
      </c>
      <c r="BM1" s="54"/>
      <c r="BN1" s="54"/>
      <c r="BO1" s="53" t="s">
        <v>4034</v>
      </c>
      <c r="BP1" s="54"/>
      <c r="BQ1" s="54"/>
      <c r="BR1" s="53" t="s">
        <v>4035</v>
      </c>
      <c r="BS1" s="54"/>
      <c r="BT1" s="54"/>
      <c r="BU1" s="53" t="s">
        <v>4036</v>
      </c>
      <c r="BV1" s="54"/>
      <c r="BW1" s="54"/>
      <c r="BX1" s="53" t="s">
        <v>4037</v>
      </c>
      <c r="BY1" s="54"/>
      <c r="BZ1" s="54"/>
      <c r="CA1" s="53" t="s">
        <v>4038</v>
      </c>
      <c r="CB1" s="52"/>
      <c r="CC1" s="52"/>
      <c r="CD1" s="53" t="s">
        <v>4039</v>
      </c>
      <c r="CE1" s="52"/>
      <c r="CF1" s="52"/>
      <c r="CG1" s="53" t="s">
        <v>4040</v>
      </c>
      <c r="CH1" s="52"/>
      <c r="CI1" s="52"/>
      <c r="CJ1" s="53" t="s">
        <v>4041</v>
      </c>
      <c r="CK1" s="52"/>
      <c r="CL1" s="52"/>
      <c r="CM1" s="53" t="s">
        <v>4042</v>
      </c>
      <c r="CN1" s="52"/>
      <c r="CO1" s="52"/>
      <c r="CP1" s="53" t="s">
        <v>4043</v>
      </c>
      <c r="CQ1" s="54"/>
      <c r="CR1" s="54"/>
      <c r="CS1" s="53" t="s">
        <v>4044</v>
      </c>
      <c r="CT1" s="54"/>
      <c r="CU1" s="54"/>
      <c r="CV1" s="53" t="s">
        <v>4045</v>
      </c>
      <c r="CW1" s="54"/>
      <c r="CX1" s="54"/>
      <c r="CY1" s="53" t="s">
        <v>4046</v>
      </c>
      <c r="CZ1" s="54"/>
      <c r="DA1" s="54"/>
      <c r="DB1" s="53" t="s">
        <v>4047</v>
      </c>
      <c r="DC1" s="52"/>
      <c r="DD1" s="52"/>
      <c r="DE1" s="53" t="s">
        <v>4048</v>
      </c>
      <c r="DF1" s="52"/>
      <c r="DG1" s="52"/>
      <c r="DH1" s="53" t="s">
        <v>4049</v>
      </c>
      <c r="DI1" s="54"/>
      <c r="DJ1" s="54"/>
      <c r="DK1" s="53" t="s">
        <v>4050</v>
      </c>
      <c r="DL1" s="54"/>
      <c r="DM1" s="54"/>
      <c r="DN1" s="53" t="s">
        <v>4051</v>
      </c>
      <c r="DO1" s="54"/>
      <c r="DP1" s="54"/>
      <c r="DQ1" s="53" t="s">
        <v>4052</v>
      </c>
      <c r="DR1" s="52"/>
      <c r="DS1" s="52"/>
      <c r="DT1" s="53" t="s">
        <v>4265</v>
      </c>
      <c r="DU1" s="52"/>
      <c r="DV1" s="52"/>
      <c r="DW1" s="53" t="s">
        <v>4053</v>
      </c>
      <c r="DX1" s="54"/>
      <c r="DY1" s="54"/>
      <c r="DZ1" s="53" t="s">
        <v>4054</v>
      </c>
      <c r="EA1" s="54"/>
      <c r="EB1" s="54"/>
      <c r="EC1" s="53" t="s">
        <v>4055</v>
      </c>
      <c r="ED1" s="54"/>
      <c r="EE1" s="54"/>
      <c r="EF1" s="53" t="s">
        <v>4056</v>
      </c>
      <c r="EG1" s="54"/>
      <c r="EH1" s="54"/>
      <c r="EI1" s="53" t="s">
        <v>4057</v>
      </c>
      <c r="EJ1" s="54"/>
      <c r="EK1" s="54"/>
      <c r="EL1" s="53" t="s">
        <v>4058</v>
      </c>
      <c r="EM1" s="54"/>
      <c r="EN1" s="54"/>
      <c r="EO1" s="53" t="s">
        <v>4059</v>
      </c>
      <c r="EP1" s="54"/>
      <c r="EQ1" s="54"/>
      <c r="ER1" s="53" t="s">
        <v>4060</v>
      </c>
      <c r="ES1" s="52"/>
      <c r="ET1" s="52"/>
      <c r="EU1" s="53" t="s">
        <v>4061</v>
      </c>
      <c r="EV1" s="52"/>
      <c r="EW1" s="52"/>
      <c r="EX1" s="53" t="s">
        <v>4062</v>
      </c>
      <c r="EY1" s="52"/>
      <c r="EZ1" s="52"/>
      <c r="FA1" s="53" t="s">
        <v>4063</v>
      </c>
      <c r="FB1" s="52"/>
      <c r="FC1" s="52"/>
      <c r="FD1" s="53" t="s">
        <v>4064</v>
      </c>
      <c r="FE1" s="52"/>
      <c r="FF1" s="52"/>
      <c r="FG1" s="53" t="s">
        <v>4065</v>
      </c>
      <c r="FH1" s="52"/>
      <c r="FI1" s="52"/>
      <c r="FJ1" s="53" t="s">
        <v>4066</v>
      </c>
      <c r="FK1" s="52"/>
      <c r="FL1" s="52"/>
      <c r="FM1" s="53" t="s">
        <v>4067</v>
      </c>
      <c r="FN1" s="52"/>
      <c r="FO1" s="52"/>
      <c r="FP1" s="53" t="s">
        <v>4068</v>
      </c>
      <c r="FQ1" s="52"/>
      <c r="FR1" s="52"/>
      <c r="FS1" s="53" t="s">
        <v>4069</v>
      </c>
      <c r="FT1" s="54"/>
      <c r="FU1" s="54"/>
      <c r="FV1" s="53" t="s">
        <v>4070</v>
      </c>
      <c r="FW1" s="54"/>
      <c r="FX1" s="54"/>
      <c r="FY1" s="53" t="s">
        <v>4071</v>
      </c>
      <c r="FZ1" s="54"/>
      <c r="GA1" s="54"/>
      <c r="GB1" s="53" t="s">
        <v>4072</v>
      </c>
      <c r="GC1" s="52"/>
      <c r="GD1" s="52"/>
      <c r="GE1" s="53" t="s">
        <v>4073</v>
      </c>
      <c r="GF1" s="54"/>
      <c r="GG1" s="54"/>
      <c r="GH1" s="53" t="s">
        <v>4074</v>
      </c>
      <c r="GI1" s="54"/>
      <c r="GJ1" s="54"/>
      <c r="GK1" s="53" t="s">
        <v>4075</v>
      </c>
      <c r="GL1" s="54"/>
      <c r="GM1" s="54"/>
      <c r="GN1" s="53" t="s">
        <v>4076</v>
      </c>
      <c r="GO1" s="54"/>
      <c r="GP1" s="54"/>
      <c r="GQ1" s="53" t="s">
        <v>4077</v>
      </c>
      <c r="GR1" s="52"/>
      <c r="GS1" s="52"/>
      <c r="GT1" s="53" t="s">
        <v>4078</v>
      </c>
      <c r="GU1" s="54"/>
      <c r="GV1" s="54"/>
      <c r="GW1" s="53" t="s">
        <v>4079</v>
      </c>
      <c r="GX1" s="54"/>
      <c r="GY1" s="54"/>
      <c r="GZ1" s="53" t="s">
        <v>4080</v>
      </c>
      <c r="HA1" s="54"/>
      <c r="HB1" s="54"/>
      <c r="HC1" s="53" t="s">
        <v>4081</v>
      </c>
      <c r="HD1" s="52"/>
      <c r="HE1" s="52"/>
      <c r="HF1" s="53" t="s">
        <v>4082</v>
      </c>
      <c r="HG1" s="54"/>
      <c r="HH1" s="54"/>
      <c r="HI1" s="53" t="s">
        <v>4083</v>
      </c>
      <c r="HJ1" s="54"/>
      <c r="HK1" s="54"/>
      <c r="HL1" s="53" t="s">
        <v>4084</v>
      </c>
      <c r="HM1" s="54"/>
      <c r="HN1" s="54"/>
      <c r="HO1" s="53" t="s">
        <v>4085</v>
      </c>
      <c r="HP1" s="54"/>
      <c r="HQ1" s="54"/>
      <c r="HR1" s="53" t="s">
        <v>4086</v>
      </c>
      <c r="HS1" s="54"/>
      <c r="HT1" s="54"/>
      <c r="HU1" s="53" t="s">
        <v>4087</v>
      </c>
      <c r="HV1" s="54"/>
      <c r="HW1" s="54"/>
      <c r="HX1" s="53" t="s">
        <v>4088</v>
      </c>
      <c r="HY1" s="54"/>
      <c r="HZ1" s="54"/>
      <c r="IA1" s="53" t="s">
        <v>4089</v>
      </c>
      <c r="IB1" s="54"/>
      <c r="IC1" s="54"/>
      <c r="ID1" s="53" t="s">
        <v>4090</v>
      </c>
      <c r="IE1" s="52"/>
      <c r="IF1" s="52"/>
      <c r="IG1" s="53" t="s">
        <v>4091</v>
      </c>
      <c r="IH1" s="52"/>
      <c r="II1" s="52"/>
      <c r="IJ1" s="53" t="s">
        <v>4092</v>
      </c>
      <c r="IK1" s="54"/>
      <c r="IL1" s="54"/>
      <c r="IM1" s="53" t="s">
        <v>4093</v>
      </c>
      <c r="IN1" s="54"/>
      <c r="IO1" s="54"/>
      <c r="IP1" s="53" t="s">
        <v>4094</v>
      </c>
      <c r="IQ1" s="52"/>
      <c r="IR1" s="52"/>
      <c r="IS1" s="53" t="s">
        <v>4095</v>
      </c>
      <c r="IT1" s="52"/>
      <c r="IU1" s="52"/>
      <c r="IV1" s="53" t="s">
        <v>4096</v>
      </c>
      <c r="IW1" s="54"/>
      <c r="IX1" s="54"/>
      <c r="IY1" s="53" t="s">
        <v>4097</v>
      </c>
      <c r="IZ1" s="52"/>
      <c r="JA1" s="52"/>
      <c r="JB1" s="53" t="s">
        <v>4098</v>
      </c>
      <c r="JC1" s="52"/>
      <c r="JD1" s="52"/>
      <c r="JE1" s="53" t="s">
        <v>4099</v>
      </c>
      <c r="JF1" s="52"/>
      <c r="JG1" s="52"/>
      <c r="JH1" s="53" t="s">
        <v>4100</v>
      </c>
      <c r="JI1" s="54"/>
      <c r="JJ1" s="54"/>
      <c r="JK1" s="53" t="s">
        <v>4101</v>
      </c>
      <c r="JL1" s="54"/>
      <c r="JM1" s="54"/>
      <c r="JN1" s="61" t="s">
        <v>4102</v>
      </c>
      <c r="JO1" s="54"/>
      <c r="JP1" s="54"/>
      <c r="JQ1" s="53" t="s">
        <v>4103</v>
      </c>
      <c r="JR1" s="54"/>
      <c r="JS1" s="54"/>
      <c r="JT1" s="53" t="s">
        <v>4104</v>
      </c>
      <c r="JU1" s="52"/>
      <c r="JV1" s="52"/>
      <c r="JW1" s="53" t="s">
        <v>4105</v>
      </c>
      <c r="JX1" s="54"/>
      <c r="JY1" s="54"/>
      <c r="JZ1" s="53" t="s">
        <v>4106</v>
      </c>
      <c r="KA1" s="54"/>
      <c r="KB1" s="54"/>
      <c r="KC1" s="53" t="s">
        <v>4107</v>
      </c>
      <c r="KD1" s="54"/>
      <c r="KE1" s="54"/>
      <c r="KF1" s="53" t="s">
        <v>4108</v>
      </c>
      <c r="KG1" s="54"/>
      <c r="KH1" s="54"/>
      <c r="KI1" s="53" t="s">
        <v>4109</v>
      </c>
      <c r="KJ1" s="54"/>
      <c r="KK1" s="54"/>
      <c r="KL1" s="53" t="s">
        <v>4110</v>
      </c>
      <c r="KM1" s="52"/>
      <c r="KN1" s="52"/>
      <c r="KO1" s="53" t="s">
        <v>4111</v>
      </c>
      <c r="KP1" s="54"/>
      <c r="KQ1" s="54"/>
      <c r="KR1" s="53" t="s">
        <v>4112</v>
      </c>
      <c r="KS1" s="52"/>
      <c r="KT1" s="52"/>
      <c r="KU1" s="53" t="s">
        <v>4113</v>
      </c>
      <c r="KV1" s="54"/>
      <c r="KW1" s="54"/>
      <c r="KX1" s="53" t="s">
        <v>4114</v>
      </c>
      <c r="KY1" s="52"/>
      <c r="KZ1" s="52"/>
      <c r="LA1" s="53" t="s">
        <v>4115</v>
      </c>
      <c r="LB1" s="52"/>
      <c r="LC1" s="52"/>
      <c r="LD1" s="53" t="s">
        <v>4116</v>
      </c>
      <c r="LE1" s="54"/>
      <c r="LF1" s="54"/>
      <c r="LG1" s="53" t="s">
        <v>4117</v>
      </c>
      <c r="LH1" s="54"/>
      <c r="LI1" s="54"/>
      <c r="LJ1" s="53" t="s">
        <v>4118</v>
      </c>
      <c r="LK1" s="54"/>
      <c r="LL1" s="54"/>
      <c r="LM1" s="53" t="s">
        <v>4119</v>
      </c>
      <c r="LN1" s="52"/>
      <c r="LO1" s="52"/>
      <c r="LP1" s="53" t="s">
        <v>4120</v>
      </c>
      <c r="LQ1" s="52"/>
      <c r="LR1" s="52"/>
      <c r="LS1" s="53" t="s">
        <v>4121</v>
      </c>
      <c r="LT1" s="52"/>
      <c r="LU1" s="52"/>
      <c r="LV1" s="53" t="s">
        <v>4122</v>
      </c>
      <c r="LW1" s="54"/>
      <c r="LX1" s="54"/>
      <c r="LY1" s="53" t="s">
        <v>4123</v>
      </c>
      <c r="LZ1" s="54"/>
      <c r="MA1" s="54"/>
      <c r="MB1" s="53" t="s">
        <v>4124</v>
      </c>
      <c r="MC1" s="54"/>
      <c r="MD1" s="54"/>
      <c r="ME1" s="53" t="s">
        <v>4125</v>
      </c>
      <c r="MF1" s="54"/>
      <c r="MG1" s="54"/>
      <c r="MH1" s="53" t="s">
        <v>4126</v>
      </c>
      <c r="MI1" s="54"/>
      <c r="MJ1" s="54"/>
      <c r="MK1" s="53" t="s">
        <v>4127</v>
      </c>
      <c r="ML1" s="52"/>
      <c r="MM1" s="52"/>
      <c r="MN1" s="53" t="s">
        <v>4128</v>
      </c>
      <c r="MO1" s="54"/>
      <c r="MP1" s="54"/>
      <c r="MQ1" s="53" t="s">
        <v>4129</v>
      </c>
      <c r="MR1" s="54"/>
      <c r="MS1" s="54"/>
      <c r="MT1" s="53" t="s">
        <v>4157</v>
      </c>
      <c r="MU1" s="54"/>
      <c r="MV1" s="54"/>
      <c r="MW1" s="53" t="s">
        <v>4158</v>
      </c>
      <c r="MX1" s="54"/>
      <c r="MY1" s="54"/>
      <c r="MZ1" s="53" t="s">
        <v>4201</v>
      </c>
      <c r="NA1" s="54"/>
      <c r="NB1" s="54"/>
      <c r="NC1" s="53" t="s">
        <v>4229</v>
      </c>
      <c r="ND1" s="54"/>
      <c r="NE1" s="54"/>
      <c r="NF1" s="32"/>
      <c r="NG1" s="32"/>
      <c r="NH1" s="32"/>
      <c r="NI1" s="32"/>
      <c r="NJ1" s="33"/>
      <c r="NK1" s="33"/>
      <c r="NL1" s="33"/>
      <c r="NM1" s="33"/>
    </row>
    <row r="2" spans="1:377" ht="25.5" customHeight="1">
      <c r="A2" s="34" t="s">
        <v>0</v>
      </c>
      <c r="B2" s="51" t="s">
        <v>1</v>
      </c>
      <c r="C2" s="51" t="s">
        <v>2</v>
      </c>
      <c r="D2" s="34" t="s">
        <v>0</v>
      </c>
      <c r="E2" s="51" t="s">
        <v>1</v>
      </c>
      <c r="F2" s="51" t="s">
        <v>2</v>
      </c>
      <c r="G2" s="34" t="s">
        <v>0</v>
      </c>
      <c r="H2" s="51" t="s">
        <v>1</v>
      </c>
      <c r="I2" s="51" t="s">
        <v>2</v>
      </c>
      <c r="J2" s="34" t="s">
        <v>0</v>
      </c>
      <c r="K2" s="51" t="s">
        <v>1</v>
      </c>
      <c r="L2" s="51" t="s">
        <v>2</v>
      </c>
      <c r="M2" s="34" t="s">
        <v>0</v>
      </c>
      <c r="N2" s="51" t="s">
        <v>1</v>
      </c>
      <c r="O2" s="51" t="s">
        <v>2</v>
      </c>
      <c r="P2" s="34" t="s">
        <v>0</v>
      </c>
      <c r="Q2" s="51" t="s">
        <v>1</v>
      </c>
      <c r="R2" s="51" t="s">
        <v>2</v>
      </c>
      <c r="S2" s="34" t="s">
        <v>0</v>
      </c>
      <c r="T2" s="51" t="s">
        <v>1</v>
      </c>
      <c r="U2" s="51" t="s">
        <v>2</v>
      </c>
      <c r="V2" s="34" t="s">
        <v>0</v>
      </c>
      <c r="W2" s="51" t="s">
        <v>1</v>
      </c>
      <c r="X2" s="51" t="s">
        <v>2</v>
      </c>
      <c r="Y2" s="34" t="s">
        <v>0</v>
      </c>
      <c r="Z2" s="51" t="s">
        <v>1</v>
      </c>
      <c r="AA2" s="51" t="s">
        <v>2</v>
      </c>
      <c r="AB2" s="34" t="s">
        <v>0</v>
      </c>
      <c r="AC2" s="51" t="s">
        <v>1</v>
      </c>
      <c r="AD2" s="51" t="s">
        <v>2</v>
      </c>
      <c r="AE2" s="34" t="s">
        <v>0</v>
      </c>
      <c r="AF2" s="51" t="s">
        <v>1</v>
      </c>
      <c r="AG2" s="51" t="s">
        <v>2</v>
      </c>
      <c r="AH2" s="34" t="s">
        <v>0</v>
      </c>
      <c r="AI2" s="51" t="s">
        <v>1</v>
      </c>
      <c r="AJ2" s="51" t="s">
        <v>2</v>
      </c>
      <c r="AK2" s="34" t="s">
        <v>0</v>
      </c>
      <c r="AL2" s="51" t="s">
        <v>1</v>
      </c>
      <c r="AM2" s="51" t="s">
        <v>2</v>
      </c>
      <c r="AN2" s="35" t="s">
        <v>0</v>
      </c>
      <c r="AO2" s="51" t="s">
        <v>1</v>
      </c>
      <c r="AP2" s="51" t="s">
        <v>2</v>
      </c>
      <c r="AQ2" s="34" t="s">
        <v>0</v>
      </c>
      <c r="AR2" s="51" t="s">
        <v>1</v>
      </c>
      <c r="AS2" s="51" t="s">
        <v>2</v>
      </c>
      <c r="AT2" s="34" t="s">
        <v>0</v>
      </c>
      <c r="AU2" s="51" t="s">
        <v>1</v>
      </c>
      <c r="AV2" s="51" t="s">
        <v>2</v>
      </c>
      <c r="AW2" s="34" t="s">
        <v>0</v>
      </c>
      <c r="AX2" s="51" t="s">
        <v>1</v>
      </c>
      <c r="AY2" s="51" t="s">
        <v>2</v>
      </c>
      <c r="AZ2" s="34" t="s">
        <v>0</v>
      </c>
      <c r="BA2" s="51" t="s">
        <v>1</v>
      </c>
      <c r="BB2" s="51" t="s">
        <v>2</v>
      </c>
      <c r="BC2" s="34" t="s">
        <v>0</v>
      </c>
      <c r="BD2" s="51" t="s">
        <v>1</v>
      </c>
      <c r="BE2" s="51" t="s">
        <v>2</v>
      </c>
      <c r="BF2" s="34" t="s">
        <v>0</v>
      </c>
      <c r="BG2" s="51" t="s">
        <v>1</v>
      </c>
      <c r="BH2" s="51" t="s">
        <v>2</v>
      </c>
      <c r="BI2" s="34" t="s">
        <v>0</v>
      </c>
      <c r="BJ2" s="51" t="s">
        <v>1</v>
      </c>
      <c r="BK2" s="51" t="s">
        <v>2</v>
      </c>
      <c r="BL2" s="34" t="s">
        <v>0</v>
      </c>
      <c r="BM2" s="51" t="s">
        <v>1</v>
      </c>
      <c r="BN2" s="51" t="s">
        <v>2</v>
      </c>
      <c r="BO2" s="34" t="s">
        <v>0</v>
      </c>
      <c r="BP2" s="51" t="s">
        <v>1</v>
      </c>
      <c r="BQ2" s="51" t="s">
        <v>2</v>
      </c>
      <c r="BR2" s="34" t="s">
        <v>0</v>
      </c>
      <c r="BS2" s="51" t="s">
        <v>1</v>
      </c>
      <c r="BT2" s="51" t="s">
        <v>2</v>
      </c>
      <c r="BU2" s="34" t="s">
        <v>0</v>
      </c>
      <c r="BV2" s="51" t="s">
        <v>1</v>
      </c>
      <c r="BW2" s="51" t="s">
        <v>2</v>
      </c>
      <c r="BX2" s="34" t="s">
        <v>0</v>
      </c>
      <c r="BY2" s="51" t="s">
        <v>1</v>
      </c>
      <c r="BZ2" s="51" t="s">
        <v>2</v>
      </c>
      <c r="CA2" s="34" t="s">
        <v>0</v>
      </c>
      <c r="CB2" s="51" t="s">
        <v>1</v>
      </c>
      <c r="CC2" s="51" t="s">
        <v>2</v>
      </c>
      <c r="CD2" s="34" t="s">
        <v>0</v>
      </c>
      <c r="CE2" s="51" t="s">
        <v>1</v>
      </c>
      <c r="CF2" s="51" t="s">
        <v>2</v>
      </c>
      <c r="CG2" s="34" t="s">
        <v>0</v>
      </c>
      <c r="CH2" s="51" t="s">
        <v>1</v>
      </c>
      <c r="CI2" s="51" t="s">
        <v>2</v>
      </c>
      <c r="CJ2" s="34" t="s">
        <v>0</v>
      </c>
      <c r="CK2" s="51" t="s">
        <v>1</v>
      </c>
      <c r="CL2" s="51" t="s">
        <v>2</v>
      </c>
      <c r="CM2" s="34" t="s">
        <v>0</v>
      </c>
      <c r="CN2" s="51" t="s">
        <v>1</v>
      </c>
      <c r="CO2" s="51" t="s">
        <v>2</v>
      </c>
      <c r="CP2" s="34" t="s">
        <v>0</v>
      </c>
      <c r="CQ2" s="51" t="s">
        <v>1</v>
      </c>
      <c r="CR2" s="51" t="s">
        <v>2</v>
      </c>
      <c r="CS2" s="34" t="s">
        <v>0</v>
      </c>
      <c r="CT2" s="51" t="s">
        <v>1</v>
      </c>
      <c r="CU2" s="51" t="s">
        <v>2</v>
      </c>
      <c r="CV2" s="34" t="s">
        <v>0</v>
      </c>
      <c r="CW2" s="51" t="s">
        <v>1</v>
      </c>
      <c r="CX2" s="51" t="s">
        <v>2</v>
      </c>
      <c r="CY2" s="34" t="s">
        <v>0</v>
      </c>
      <c r="CZ2" s="51" t="s">
        <v>1</v>
      </c>
      <c r="DA2" s="51" t="s">
        <v>2</v>
      </c>
      <c r="DB2" s="34" t="s">
        <v>0</v>
      </c>
      <c r="DC2" s="51" t="s">
        <v>1</v>
      </c>
      <c r="DD2" s="51" t="s">
        <v>2</v>
      </c>
      <c r="DE2" s="34" t="s">
        <v>0</v>
      </c>
      <c r="DF2" s="51" t="s">
        <v>1</v>
      </c>
      <c r="DG2" s="51" t="s">
        <v>2</v>
      </c>
      <c r="DH2" s="34" t="s">
        <v>0</v>
      </c>
      <c r="DI2" s="51" t="s">
        <v>1</v>
      </c>
      <c r="DJ2" s="51" t="s">
        <v>2</v>
      </c>
      <c r="DK2" s="34" t="s">
        <v>0</v>
      </c>
      <c r="DL2" s="51" t="s">
        <v>1</v>
      </c>
      <c r="DM2" s="51" t="s">
        <v>2</v>
      </c>
      <c r="DN2" s="34" t="s">
        <v>0</v>
      </c>
      <c r="DO2" s="51" t="s">
        <v>1</v>
      </c>
      <c r="DP2" s="51" t="s">
        <v>2</v>
      </c>
      <c r="DQ2" s="34" t="s">
        <v>0</v>
      </c>
      <c r="DR2" s="51" t="s">
        <v>1</v>
      </c>
      <c r="DS2" s="51" t="s">
        <v>2</v>
      </c>
      <c r="DT2" s="34" t="s">
        <v>0</v>
      </c>
      <c r="DU2" s="51" t="s">
        <v>1</v>
      </c>
      <c r="DV2" s="51" t="s">
        <v>2</v>
      </c>
      <c r="DW2" s="34" t="s">
        <v>0</v>
      </c>
      <c r="DX2" s="51" t="s">
        <v>1</v>
      </c>
      <c r="DY2" s="51" t="s">
        <v>2</v>
      </c>
      <c r="DZ2" s="34" t="s">
        <v>0</v>
      </c>
      <c r="EA2" s="51" t="s">
        <v>1</v>
      </c>
      <c r="EB2" s="51" t="s">
        <v>2</v>
      </c>
      <c r="EC2" s="34" t="s">
        <v>0</v>
      </c>
      <c r="ED2" s="51" t="s">
        <v>1</v>
      </c>
      <c r="EE2" s="51" t="s">
        <v>2</v>
      </c>
      <c r="EF2" s="34" t="s">
        <v>0</v>
      </c>
      <c r="EG2" s="51" t="s">
        <v>1</v>
      </c>
      <c r="EH2" s="51" t="s">
        <v>2</v>
      </c>
      <c r="EI2" s="34" t="s">
        <v>0</v>
      </c>
      <c r="EJ2" s="51" t="s">
        <v>1</v>
      </c>
      <c r="EK2" s="51" t="s">
        <v>2</v>
      </c>
      <c r="EL2" s="34" t="s">
        <v>0</v>
      </c>
      <c r="EM2" s="51" t="s">
        <v>1</v>
      </c>
      <c r="EN2" s="51" t="s">
        <v>2</v>
      </c>
      <c r="EO2" s="34" t="s">
        <v>0</v>
      </c>
      <c r="EP2" s="51" t="s">
        <v>1</v>
      </c>
      <c r="EQ2" s="51" t="s">
        <v>2</v>
      </c>
      <c r="ER2" s="34" t="s">
        <v>0</v>
      </c>
      <c r="ES2" s="51" t="s">
        <v>1</v>
      </c>
      <c r="ET2" s="51" t="s">
        <v>2</v>
      </c>
      <c r="EU2" s="34" t="s">
        <v>0</v>
      </c>
      <c r="EV2" s="51" t="s">
        <v>1</v>
      </c>
      <c r="EW2" s="51" t="s">
        <v>2</v>
      </c>
      <c r="EX2" s="34" t="s">
        <v>0</v>
      </c>
      <c r="EY2" s="51" t="s">
        <v>1</v>
      </c>
      <c r="EZ2" s="51" t="s">
        <v>2</v>
      </c>
      <c r="FA2" s="34" t="s">
        <v>0</v>
      </c>
      <c r="FB2" s="51" t="s">
        <v>1</v>
      </c>
      <c r="FC2" s="51" t="s">
        <v>2</v>
      </c>
      <c r="FD2" s="34" t="s">
        <v>0</v>
      </c>
      <c r="FE2" s="51" t="s">
        <v>1</v>
      </c>
      <c r="FF2" s="51" t="s">
        <v>2</v>
      </c>
      <c r="FG2" s="34" t="s">
        <v>0</v>
      </c>
      <c r="FH2" s="51" t="s">
        <v>1</v>
      </c>
      <c r="FI2" s="51" t="s">
        <v>2</v>
      </c>
      <c r="FJ2" s="34" t="s">
        <v>0</v>
      </c>
      <c r="FK2" s="51" t="s">
        <v>1</v>
      </c>
      <c r="FL2" s="51" t="s">
        <v>2</v>
      </c>
      <c r="FM2" s="34" t="s">
        <v>0</v>
      </c>
      <c r="FN2" s="51" t="s">
        <v>1</v>
      </c>
      <c r="FO2" s="51" t="s">
        <v>2</v>
      </c>
      <c r="FP2" s="34" t="s">
        <v>0</v>
      </c>
      <c r="FQ2" s="51" t="s">
        <v>1</v>
      </c>
      <c r="FR2" s="51" t="s">
        <v>2</v>
      </c>
      <c r="FS2" s="34" t="s">
        <v>0</v>
      </c>
      <c r="FT2" s="51" t="s">
        <v>1</v>
      </c>
      <c r="FU2" s="51" t="s">
        <v>2</v>
      </c>
      <c r="FV2" s="34" t="s">
        <v>0</v>
      </c>
      <c r="FW2" s="51" t="s">
        <v>1</v>
      </c>
      <c r="FX2" s="51" t="s">
        <v>2</v>
      </c>
      <c r="FY2" s="34" t="s">
        <v>0</v>
      </c>
      <c r="FZ2" s="51" t="s">
        <v>1</v>
      </c>
      <c r="GA2" s="51" t="s">
        <v>2</v>
      </c>
      <c r="GB2" s="34" t="s">
        <v>0</v>
      </c>
      <c r="GC2" s="51" t="s">
        <v>1</v>
      </c>
      <c r="GD2" s="51" t="s">
        <v>2</v>
      </c>
      <c r="GE2" s="34" t="s">
        <v>0</v>
      </c>
      <c r="GF2" s="51" t="s">
        <v>1</v>
      </c>
      <c r="GG2" s="51" t="s">
        <v>2</v>
      </c>
      <c r="GH2" s="34" t="s">
        <v>0</v>
      </c>
      <c r="GI2" s="51" t="s">
        <v>1</v>
      </c>
      <c r="GJ2" s="51" t="s">
        <v>2</v>
      </c>
      <c r="GK2" s="34" t="s">
        <v>0</v>
      </c>
      <c r="GL2" s="51" t="s">
        <v>1</v>
      </c>
      <c r="GM2" s="51" t="s">
        <v>2</v>
      </c>
      <c r="GN2" s="34" t="s">
        <v>0</v>
      </c>
      <c r="GO2" s="51" t="s">
        <v>1</v>
      </c>
      <c r="GP2" s="51" t="s">
        <v>2</v>
      </c>
      <c r="GQ2" s="34" t="s">
        <v>0</v>
      </c>
      <c r="GR2" s="51" t="s">
        <v>1</v>
      </c>
      <c r="GS2" s="51" t="s">
        <v>2</v>
      </c>
      <c r="GT2" s="58" t="s">
        <v>2319</v>
      </c>
      <c r="GU2" s="52"/>
      <c r="GV2" s="52"/>
      <c r="GW2" s="34" t="s">
        <v>0</v>
      </c>
      <c r="GX2" s="51" t="s">
        <v>1</v>
      </c>
      <c r="GY2" s="51" t="s">
        <v>2</v>
      </c>
      <c r="GZ2" s="34" t="s">
        <v>0</v>
      </c>
      <c r="HA2" s="51" t="s">
        <v>1</v>
      </c>
      <c r="HB2" s="51" t="s">
        <v>2</v>
      </c>
      <c r="HC2" s="34" t="s">
        <v>0</v>
      </c>
      <c r="HD2" s="51" t="s">
        <v>1</v>
      </c>
      <c r="HE2" s="51" t="s">
        <v>2</v>
      </c>
      <c r="HF2" s="34" t="s">
        <v>0</v>
      </c>
      <c r="HG2" s="51" t="s">
        <v>1</v>
      </c>
      <c r="HH2" s="51" t="s">
        <v>2</v>
      </c>
      <c r="HI2" s="34" t="s">
        <v>0</v>
      </c>
      <c r="HJ2" s="51" t="s">
        <v>1</v>
      </c>
      <c r="HK2" s="51" t="s">
        <v>2</v>
      </c>
      <c r="HL2" s="34" t="s">
        <v>0</v>
      </c>
      <c r="HM2" s="51" t="s">
        <v>1</v>
      </c>
      <c r="HN2" s="51" t="s">
        <v>2</v>
      </c>
      <c r="HO2" s="34" t="s">
        <v>0</v>
      </c>
      <c r="HP2" s="51" t="s">
        <v>1</v>
      </c>
      <c r="HQ2" s="51" t="s">
        <v>2</v>
      </c>
      <c r="HR2" s="34" t="s">
        <v>0</v>
      </c>
      <c r="HS2" s="51" t="s">
        <v>1</v>
      </c>
      <c r="HT2" s="51" t="s">
        <v>2</v>
      </c>
      <c r="HU2" s="34" t="s">
        <v>0</v>
      </c>
      <c r="HV2" s="51" t="s">
        <v>1</v>
      </c>
      <c r="HW2" s="51" t="s">
        <v>2</v>
      </c>
      <c r="HX2" s="34" t="s">
        <v>0</v>
      </c>
      <c r="HY2" s="51" t="s">
        <v>1</v>
      </c>
      <c r="HZ2" s="51" t="s">
        <v>2</v>
      </c>
      <c r="IA2" s="34" t="s">
        <v>0</v>
      </c>
      <c r="IB2" s="51" t="s">
        <v>1</v>
      </c>
      <c r="IC2" s="51" t="s">
        <v>2</v>
      </c>
      <c r="ID2" s="34" t="s">
        <v>0</v>
      </c>
      <c r="IE2" s="51" t="s">
        <v>1</v>
      </c>
      <c r="IF2" s="51" t="s">
        <v>2</v>
      </c>
      <c r="IG2" s="34" t="s">
        <v>0</v>
      </c>
      <c r="IH2" s="51" t="s">
        <v>1</v>
      </c>
      <c r="II2" s="51" t="s">
        <v>2</v>
      </c>
      <c r="IJ2" s="34" t="s">
        <v>0</v>
      </c>
      <c r="IK2" s="51" t="s">
        <v>1</v>
      </c>
      <c r="IL2" s="51" t="s">
        <v>2</v>
      </c>
      <c r="IM2" s="34" t="s">
        <v>0</v>
      </c>
      <c r="IN2" s="51" t="s">
        <v>1</v>
      </c>
      <c r="IO2" s="51" t="s">
        <v>2</v>
      </c>
      <c r="IP2" s="34" t="s">
        <v>0</v>
      </c>
      <c r="IQ2" s="51" t="s">
        <v>1</v>
      </c>
      <c r="IR2" s="51" t="s">
        <v>2</v>
      </c>
      <c r="IS2" s="34" t="s">
        <v>0</v>
      </c>
      <c r="IT2" s="51" t="s">
        <v>1</v>
      </c>
      <c r="IU2" s="51" t="s">
        <v>2</v>
      </c>
      <c r="IV2" s="34" t="s">
        <v>0</v>
      </c>
      <c r="IW2" s="51" t="s">
        <v>1</v>
      </c>
      <c r="IX2" s="51" t="s">
        <v>2</v>
      </c>
      <c r="IY2" s="34" t="s">
        <v>0</v>
      </c>
      <c r="IZ2" s="51" t="s">
        <v>1</v>
      </c>
      <c r="JA2" s="51" t="s">
        <v>2</v>
      </c>
      <c r="JB2" s="34" t="s">
        <v>0</v>
      </c>
      <c r="JC2" s="51" t="s">
        <v>1</v>
      </c>
      <c r="JD2" s="51" t="s">
        <v>2</v>
      </c>
      <c r="JE2" s="34" t="s">
        <v>0</v>
      </c>
      <c r="JF2" s="51" t="s">
        <v>1</v>
      </c>
      <c r="JG2" s="51" t="s">
        <v>2</v>
      </c>
      <c r="JH2" s="34" t="s">
        <v>0</v>
      </c>
      <c r="JI2" s="51" t="s">
        <v>1</v>
      </c>
      <c r="JJ2" s="51" t="s">
        <v>2</v>
      </c>
      <c r="JK2" s="34" t="s">
        <v>0</v>
      </c>
      <c r="JL2" s="51" t="s">
        <v>1</v>
      </c>
      <c r="JM2" s="51" t="s">
        <v>2</v>
      </c>
      <c r="JN2" s="34" t="s">
        <v>0</v>
      </c>
      <c r="JO2" s="51" t="s">
        <v>1</v>
      </c>
      <c r="JP2" s="51" t="s">
        <v>2</v>
      </c>
      <c r="JQ2" s="34" t="s">
        <v>0</v>
      </c>
      <c r="JR2" s="51" t="s">
        <v>1</v>
      </c>
      <c r="JS2" s="51" t="s">
        <v>2</v>
      </c>
      <c r="JT2" s="34" t="s">
        <v>0</v>
      </c>
      <c r="JU2" s="51" t="s">
        <v>1</v>
      </c>
      <c r="JV2" s="51" t="s">
        <v>2</v>
      </c>
      <c r="JW2" s="34" t="s">
        <v>0</v>
      </c>
      <c r="JX2" s="51" t="s">
        <v>1</v>
      </c>
      <c r="JY2" s="51" t="s">
        <v>2</v>
      </c>
      <c r="JZ2" s="34" t="s">
        <v>0</v>
      </c>
      <c r="KA2" s="51" t="s">
        <v>1</v>
      </c>
      <c r="KB2" s="35" t="s">
        <v>2</v>
      </c>
      <c r="KC2" s="34" t="s">
        <v>0</v>
      </c>
      <c r="KD2" s="51" t="s">
        <v>1</v>
      </c>
      <c r="KE2" s="51" t="s">
        <v>2</v>
      </c>
      <c r="KF2" s="34" t="s">
        <v>0</v>
      </c>
      <c r="KG2" s="51" t="s">
        <v>1</v>
      </c>
      <c r="KH2" s="51" t="s">
        <v>2</v>
      </c>
      <c r="KI2" s="34" t="s">
        <v>0</v>
      </c>
      <c r="KJ2" s="51" t="s">
        <v>1</v>
      </c>
      <c r="KK2" s="51" t="s">
        <v>2</v>
      </c>
      <c r="KL2" s="34" t="s">
        <v>0</v>
      </c>
      <c r="KM2" s="51" t="s">
        <v>1</v>
      </c>
      <c r="KN2" s="51" t="s">
        <v>2</v>
      </c>
      <c r="KO2" s="34" t="s">
        <v>0</v>
      </c>
      <c r="KP2" s="51" t="s">
        <v>1</v>
      </c>
      <c r="KQ2" s="51" t="s">
        <v>2</v>
      </c>
      <c r="KR2" s="34" t="s">
        <v>0</v>
      </c>
      <c r="KS2" s="51" t="s">
        <v>1</v>
      </c>
      <c r="KT2" s="51" t="s">
        <v>2</v>
      </c>
      <c r="KU2" s="34" t="s">
        <v>0</v>
      </c>
      <c r="KV2" s="51" t="s">
        <v>1</v>
      </c>
      <c r="KW2" s="51" t="s">
        <v>2</v>
      </c>
      <c r="KX2" s="34" t="s">
        <v>0</v>
      </c>
      <c r="KY2" s="51" t="s">
        <v>1</v>
      </c>
      <c r="KZ2" s="51" t="s">
        <v>2</v>
      </c>
      <c r="LA2" s="34" t="s">
        <v>0</v>
      </c>
      <c r="LB2" s="51" t="s">
        <v>1</v>
      </c>
      <c r="LC2" s="51" t="s">
        <v>2</v>
      </c>
      <c r="LD2" s="34" t="s">
        <v>0</v>
      </c>
      <c r="LE2" s="51" t="s">
        <v>1</v>
      </c>
      <c r="LF2" s="51" t="s">
        <v>2</v>
      </c>
      <c r="LG2" s="34" t="s">
        <v>0</v>
      </c>
      <c r="LH2" s="51" t="s">
        <v>1</v>
      </c>
      <c r="LI2" s="51" t="s">
        <v>2</v>
      </c>
      <c r="LJ2" s="34" t="s">
        <v>0</v>
      </c>
      <c r="LK2" s="51" t="s">
        <v>1</v>
      </c>
      <c r="LL2" s="51" t="s">
        <v>2</v>
      </c>
      <c r="LM2" s="34" t="s">
        <v>0</v>
      </c>
      <c r="LN2" s="51" t="s">
        <v>1</v>
      </c>
      <c r="LO2" s="51" t="s">
        <v>2</v>
      </c>
      <c r="LP2" s="34" t="s">
        <v>0</v>
      </c>
      <c r="LQ2" s="51" t="s">
        <v>1</v>
      </c>
      <c r="LR2" s="51" t="s">
        <v>2</v>
      </c>
      <c r="LS2" s="34" t="s">
        <v>0</v>
      </c>
      <c r="LT2" s="51" t="s">
        <v>1</v>
      </c>
      <c r="LU2" s="51" t="s">
        <v>2</v>
      </c>
      <c r="LV2" s="34" t="s">
        <v>0</v>
      </c>
      <c r="LW2" s="51" t="s">
        <v>1</v>
      </c>
      <c r="LX2" s="51" t="s">
        <v>2</v>
      </c>
      <c r="LY2" s="34" t="s">
        <v>0</v>
      </c>
      <c r="LZ2" s="51" t="s">
        <v>1</v>
      </c>
      <c r="MA2" s="51" t="s">
        <v>2</v>
      </c>
      <c r="MB2" s="34" t="s">
        <v>0</v>
      </c>
      <c r="MC2" s="51" t="s">
        <v>1</v>
      </c>
      <c r="MD2" s="51" t="s">
        <v>2</v>
      </c>
      <c r="ME2" s="34" t="s">
        <v>0</v>
      </c>
      <c r="MF2" s="51" t="s">
        <v>1</v>
      </c>
      <c r="MG2" s="51" t="s">
        <v>2</v>
      </c>
      <c r="MH2" s="34" t="s">
        <v>0</v>
      </c>
      <c r="MI2" s="51" t="s">
        <v>1</v>
      </c>
      <c r="MJ2" s="51" t="s">
        <v>2</v>
      </c>
      <c r="MK2" s="34" t="s">
        <v>0</v>
      </c>
      <c r="ML2" s="51" t="s">
        <v>1</v>
      </c>
      <c r="MM2" s="51" t="s">
        <v>2</v>
      </c>
      <c r="MN2" s="34" t="s">
        <v>0</v>
      </c>
      <c r="MO2" s="51" t="s">
        <v>1</v>
      </c>
      <c r="MP2" s="51" t="s">
        <v>2</v>
      </c>
      <c r="MQ2" s="34" t="s">
        <v>0</v>
      </c>
      <c r="MR2" s="51" t="s">
        <v>1</v>
      </c>
      <c r="MS2" s="51" t="s">
        <v>2</v>
      </c>
      <c r="MT2" s="34" t="s">
        <v>0</v>
      </c>
      <c r="MU2" s="51" t="s">
        <v>1</v>
      </c>
      <c r="MV2" s="51" t="s">
        <v>2</v>
      </c>
      <c r="MW2" s="34" t="s">
        <v>0</v>
      </c>
      <c r="MX2" s="51" t="s">
        <v>1</v>
      </c>
      <c r="MY2" s="51" t="s">
        <v>2</v>
      </c>
      <c r="MZ2" s="34" t="s">
        <v>0</v>
      </c>
      <c r="NA2" s="51" t="s">
        <v>1</v>
      </c>
      <c r="NB2" s="51" t="s">
        <v>2</v>
      </c>
      <c r="NC2" s="34" t="s">
        <v>0</v>
      </c>
      <c r="ND2" s="51" t="s">
        <v>1</v>
      </c>
      <c r="NE2" s="51" t="s">
        <v>2</v>
      </c>
      <c r="NF2" s="32"/>
      <c r="NG2" s="32"/>
      <c r="NH2" s="32"/>
      <c r="NI2" s="32"/>
      <c r="NJ2" s="33"/>
      <c r="NK2" s="33"/>
      <c r="NL2" s="33"/>
      <c r="NM2" s="33"/>
    </row>
    <row r="3" spans="1:377" ht="15.75" customHeight="1">
      <c r="A3" s="35" t="s">
        <v>3</v>
      </c>
      <c r="B3" s="52"/>
      <c r="C3" s="52"/>
      <c r="D3" s="35" t="s">
        <v>3</v>
      </c>
      <c r="E3" s="52"/>
      <c r="F3" s="52"/>
      <c r="G3" s="35" t="s">
        <v>3</v>
      </c>
      <c r="H3" s="52"/>
      <c r="I3" s="52"/>
      <c r="J3" s="35" t="s">
        <v>3</v>
      </c>
      <c r="K3" s="52"/>
      <c r="L3" s="52"/>
      <c r="M3" s="35" t="s">
        <v>3</v>
      </c>
      <c r="N3" s="52"/>
      <c r="O3" s="52"/>
      <c r="P3" s="35" t="s">
        <v>3</v>
      </c>
      <c r="Q3" s="52"/>
      <c r="R3" s="52"/>
      <c r="S3" s="35" t="s">
        <v>3</v>
      </c>
      <c r="T3" s="52"/>
      <c r="U3" s="52"/>
      <c r="V3" s="35" t="s">
        <v>3</v>
      </c>
      <c r="W3" s="52"/>
      <c r="X3" s="52"/>
      <c r="Y3" s="35" t="s">
        <v>3</v>
      </c>
      <c r="Z3" s="52"/>
      <c r="AA3" s="52"/>
      <c r="AB3" s="35" t="s">
        <v>3</v>
      </c>
      <c r="AC3" s="52"/>
      <c r="AD3" s="52"/>
      <c r="AE3" s="35" t="s">
        <v>3</v>
      </c>
      <c r="AF3" s="52"/>
      <c r="AG3" s="52"/>
      <c r="AH3" s="35" t="s">
        <v>3</v>
      </c>
      <c r="AI3" s="52"/>
      <c r="AJ3" s="52"/>
      <c r="AK3" s="35" t="s">
        <v>3</v>
      </c>
      <c r="AL3" s="52"/>
      <c r="AM3" s="52"/>
      <c r="AN3" s="35" t="s">
        <v>3</v>
      </c>
      <c r="AO3" s="52"/>
      <c r="AP3" s="52"/>
      <c r="AQ3" s="35" t="s">
        <v>3</v>
      </c>
      <c r="AR3" s="52"/>
      <c r="AS3" s="52"/>
      <c r="AT3" s="35" t="s">
        <v>3</v>
      </c>
      <c r="AU3" s="52"/>
      <c r="AV3" s="52"/>
      <c r="AW3" s="35" t="s">
        <v>3</v>
      </c>
      <c r="AX3" s="52"/>
      <c r="AY3" s="52"/>
      <c r="AZ3" s="35" t="s">
        <v>3</v>
      </c>
      <c r="BA3" s="52"/>
      <c r="BB3" s="52"/>
      <c r="BC3" s="35" t="s">
        <v>3</v>
      </c>
      <c r="BD3" s="52"/>
      <c r="BE3" s="52"/>
      <c r="BF3" s="35" t="s">
        <v>3</v>
      </c>
      <c r="BG3" s="52"/>
      <c r="BH3" s="52"/>
      <c r="BI3" s="35" t="s">
        <v>3</v>
      </c>
      <c r="BJ3" s="52"/>
      <c r="BK3" s="52"/>
      <c r="BL3" s="35" t="s">
        <v>3</v>
      </c>
      <c r="BM3" s="52"/>
      <c r="BN3" s="52"/>
      <c r="BO3" s="35" t="s">
        <v>3</v>
      </c>
      <c r="BP3" s="52"/>
      <c r="BQ3" s="52"/>
      <c r="BR3" s="35" t="s">
        <v>3</v>
      </c>
      <c r="BS3" s="52"/>
      <c r="BT3" s="52"/>
      <c r="BU3" s="35" t="s">
        <v>3</v>
      </c>
      <c r="BV3" s="52"/>
      <c r="BW3" s="52"/>
      <c r="BX3" s="35" t="s">
        <v>3</v>
      </c>
      <c r="BY3" s="52"/>
      <c r="BZ3" s="52"/>
      <c r="CA3" s="35" t="s">
        <v>3</v>
      </c>
      <c r="CB3" s="52"/>
      <c r="CC3" s="52"/>
      <c r="CD3" s="35" t="s">
        <v>3</v>
      </c>
      <c r="CE3" s="52"/>
      <c r="CF3" s="52"/>
      <c r="CG3" s="35" t="s">
        <v>3</v>
      </c>
      <c r="CH3" s="52"/>
      <c r="CI3" s="52"/>
      <c r="CJ3" s="35" t="s">
        <v>3</v>
      </c>
      <c r="CK3" s="52"/>
      <c r="CL3" s="52"/>
      <c r="CM3" s="35" t="s">
        <v>3</v>
      </c>
      <c r="CN3" s="52"/>
      <c r="CO3" s="52"/>
      <c r="CP3" s="35" t="s">
        <v>3</v>
      </c>
      <c r="CQ3" s="52"/>
      <c r="CR3" s="52"/>
      <c r="CS3" s="35" t="s">
        <v>3</v>
      </c>
      <c r="CT3" s="52"/>
      <c r="CU3" s="52"/>
      <c r="CV3" s="35" t="s">
        <v>3</v>
      </c>
      <c r="CW3" s="52"/>
      <c r="CX3" s="52"/>
      <c r="CY3" s="35" t="s">
        <v>3</v>
      </c>
      <c r="CZ3" s="52"/>
      <c r="DA3" s="52"/>
      <c r="DB3" s="35" t="s">
        <v>3</v>
      </c>
      <c r="DC3" s="52"/>
      <c r="DD3" s="52"/>
      <c r="DE3" s="35" t="s">
        <v>3</v>
      </c>
      <c r="DF3" s="52"/>
      <c r="DG3" s="52"/>
      <c r="DH3" s="35" t="s">
        <v>3</v>
      </c>
      <c r="DI3" s="52"/>
      <c r="DJ3" s="52"/>
      <c r="DK3" s="35" t="s">
        <v>3</v>
      </c>
      <c r="DL3" s="52"/>
      <c r="DM3" s="52"/>
      <c r="DN3" s="35" t="s">
        <v>3</v>
      </c>
      <c r="DO3" s="52"/>
      <c r="DP3" s="52"/>
      <c r="DQ3" s="35" t="s">
        <v>3</v>
      </c>
      <c r="DR3" s="52"/>
      <c r="DS3" s="52"/>
      <c r="DT3" s="35" t="s">
        <v>3</v>
      </c>
      <c r="DU3" s="52"/>
      <c r="DV3" s="52"/>
      <c r="DW3" s="35" t="s">
        <v>3</v>
      </c>
      <c r="DX3" s="52"/>
      <c r="DY3" s="52"/>
      <c r="DZ3" s="35" t="s">
        <v>3</v>
      </c>
      <c r="EA3" s="52"/>
      <c r="EB3" s="52"/>
      <c r="EC3" s="35" t="s">
        <v>3</v>
      </c>
      <c r="ED3" s="52"/>
      <c r="EE3" s="52"/>
      <c r="EF3" s="35" t="s">
        <v>3</v>
      </c>
      <c r="EG3" s="52"/>
      <c r="EH3" s="52"/>
      <c r="EI3" s="35" t="s">
        <v>3</v>
      </c>
      <c r="EJ3" s="52"/>
      <c r="EK3" s="52"/>
      <c r="EL3" s="35" t="s">
        <v>3</v>
      </c>
      <c r="EM3" s="52"/>
      <c r="EN3" s="52"/>
      <c r="EO3" s="35" t="s">
        <v>3</v>
      </c>
      <c r="EP3" s="52"/>
      <c r="EQ3" s="52"/>
      <c r="ER3" s="35" t="s">
        <v>3</v>
      </c>
      <c r="ES3" s="52"/>
      <c r="ET3" s="52"/>
      <c r="EU3" s="35" t="s">
        <v>3</v>
      </c>
      <c r="EV3" s="52"/>
      <c r="EW3" s="52"/>
      <c r="EX3" s="35" t="s">
        <v>3</v>
      </c>
      <c r="EY3" s="52"/>
      <c r="EZ3" s="52"/>
      <c r="FA3" s="35" t="s">
        <v>3</v>
      </c>
      <c r="FB3" s="52"/>
      <c r="FC3" s="52"/>
      <c r="FD3" s="35" t="s">
        <v>3</v>
      </c>
      <c r="FE3" s="52"/>
      <c r="FF3" s="52"/>
      <c r="FG3" s="35" t="s">
        <v>3</v>
      </c>
      <c r="FH3" s="52"/>
      <c r="FI3" s="52"/>
      <c r="FJ3" s="35" t="s">
        <v>3</v>
      </c>
      <c r="FK3" s="52"/>
      <c r="FL3" s="52"/>
      <c r="FM3" s="35" t="s">
        <v>3</v>
      </c>
      <c r="FN3" s="52"/>
      <c r="FO3" s="52"/>
      <c r="FP3" s="35" t="s">
        <v>3</v>
      </c>
      <c r="FQ3" s="52"/>
      <c r="FR3" s="52"/>
      <c r="FS3" s="35" t="s">
        <v>3</v>
      </c>
      <c r="FT3" s="52"/>
      <c r="FU3" s="52"/>
      <c r="FV3" s="35" t="s">
        <v>3</v>
      </c>
      <c r="FW3" s="52"/>
      <c r="FX3" s="52"/>
      <c r="FY3" s="35" t="s">
        <v>3</v>
      </c>
      <c r="FZ3" s="52"/>
      <c r="GA3" s="52"/>
      <c r="GB3" s="35" t="s">
        <v>3</v>
      </c>
      <c r="GC3" s="52"/>
      <c r="GD3" s="52"/>
      <c r="GE3" s="35" t="s">
        <v>3</v>
      </c>
      <c r="GF3" s="52"/>
      <c r="GG3" s="52"/>
      <c r="GH3" s="35" t="s">
        <v>3</v>
      </c>
      <c r="GI3" s="52"/>
      <c r="GJ3" s="52"/>
      <c r="GK3" s="35" t="s">
        <v>3</v>
      </c>
      <c r="GL3" s="52"/>
      <c r="GM3" s="52"/>
      <c r="GN3" s="35" t="s">
        <v>3</v>
      </c>
      <c r="GO3" s="52"/>
      <c r="GP3" s="52"/>
      <c r="GQ3" s="35" t="s">
        <v>3</v>
      </c>
      <c r="GR3" s="52"/>
      <c r="GS3" s="52"/>
      <c r="GT3" s="52"/>
      <c r="GU3" s="52"/>
      <c r="GV3" s="52"/>
      <c r="GW3" s="35" t="s">
        <v>3</v>
      </c>
      <c r="GX3" s="52"/>
      <c r="GY3" s="52"/>
      <c r="GZ3" s="35" t="s">
        <v>3</v>
      </c>
      <c r="HA3" s="52"/>
      <c r="HB3" s="52"/>
      <c r="HC3" s="35" t="s">
        <v>3</v>
      </c>
      <c r="HD3" s="52"/>
      <c r="HE3" s="52"/>
      <c r="HF3" s="35" t="s">
        <v>3</v>
      </c>
      <c r="HG3" s="52"/>
      <c r="HH3" s="52"/>
      <c r="HI3" s="35" t="s">
        <v>3</v>
      </c>
      <c r="HJ3" s="52"/>
      <c r="HK3" s="52"/>
      <c r="HL3" s="35" t="s">
        <v>3</v>
      </c>
      <c r="HM3" s="52"/>
      <c r="HN3" s="52"/>
      <c r="HO3" s="35" t="s">
        <v>3</v>
      </c>
      <c r="HP3" s="52"/>
      <c r="HQ3" s="52"/>
      <c r="HR3" s="35" t="s">
        <v>3</v>
      </c>
      <c r="HS3" s="52"/>
      <c r="HT3" s="52"/>
      <c r="HU3" s="35" t="s">
        <v>3</v>
      </c>
      <c r="HV3" s="52"/>
      <c r="HW3" s="52"/>
      <c r="HX3" s="35" t="s">
        <v>3</v>
      </c>
      <c r="HY3" s="52"/>
      <c r="HZ3" s="52"/>
      <c r="IA3" s="35" t="s">
        <v>3</v>
      </c>
      <c r="IB3" s="52"/>
      <c r="IC3" s="52"/>
      <c r="ID3" s="35" t="s">
        <v>3</v>
      </c>
      <c r="IE3" s="52"/>
      <c r="IF3" s="52"/>
      <c r="IG3" s="35" t="s">
        <v>3</v>
      </c>
      <c r="IH3" s="52"/>
      <c r="II3" s="52"/>
      <c r="IJ3" s="35" t="s">
        <v>3</v>
      </c>
      <c r="IK3" s="52"/>
      <c r="IL3" s="52"/>
      <c r="IM3" s="35" t="s">
        <v>3</v>
      </c>
      <c r="IN3" s="52"/>
      <c r="IO3" s="52"/>
      <c r="IP3" s="35" t="s">
        <v>3</v>
      </c>
      <c r="IQ3" s="52"/>
      <c r="IR3" s="52"/>
      <c r="IS3" s="35" t="s">
        <v>3</v>
      </c>
      <c r="IT3" s="52"/>
      <c r="IU3" s="52"/>
      <c r="IV3" s="35" t="s">
        <v>3</v>
      </c>
      <c r="IW3" s="52"/>
      <c r="IX3" s="52"/>
      <c r="IY3" s="35" t="s">
        <v>3</v>
      </c>
      <c r="IZ3" s="52"/>
      <c r="JA3" s="52"/>
      <c r="JB3" s="35" t="s">
        <v>3</v>
      </c>
      <c r="JC3" s="52"/>
      <c r="JD3" s="52"/>
      <c r="JE3" s="35" t="s">
        <v>3</v>
      </c>
      <c r="JF3" s="52"/>
      <c r="JG3" s="52"/>
      <c r="JH3" s="35" t="s">
        <v>3</v>
      </c>
      <c r="JI3" s="52"/>
      <c r="JJ3" s="52"/>
      <c r="JK3" s="35" t="s">
        <v>3</v>
      </c>
      <c r="JL3" s="52"/>
      <c r="JM3" s="52"/>
      <c r="JN3" s="35" t="s">
        <v>3</v>
      </c>
      <c r="JO3" s="52"/>
      <c r="JP3" s="52"/>
      <c r="JQ3" s="35" t="s">
        <v>3</v>
      </c>
      <c r="JR3" s="52"/>
      <c r="JS3" s="52"/>
      <c r="JT3" s="35" t="s">
        <v>3</v>
      </c>
      <c r="JU3" s="52"/>
      <c r="JV3" s="52"/>
      <c r="JW3" s="35" t="s">
        <v>3</v>
      </c>
      <c r="JX3" s="52"/>
      <c r="JY3" s="52"/>
      <c r="JZ3" s="35" t="s">
        <v>3299</v>
      </c>
      <c r="KA3" s="52"/>
      <c r="KB3" s="36">
        <f>KB4+KB9+KB13</f>
        <v>16</v>
      </c>
      <c r="KC3" s="35" t="s">
        <v>3</v>
      </c>
      <c r="KD3" s="52"/>
      <c r="KE3" s="52"/>
      <c r="KF3" s="35" t="s">
        <v>3</v>
      </c>
      <c r="KG3" s="52"/>
      <c r="KH3" s="52"/>
      <c r="KI3" s="35" t="s">
        <v>3300</v>
      </c>
      <c r="KJ3" s="52"/>
      <c r="KK3" s="52"/>
      <c r="KL3" s="35" t="s">
        <v>3300</v>
      </c>
      <c r="KM3" s="52"/>
      <c r="KN3" s="52"/>
      <c r="KO3" s="35" t="s">
        <v>3</v>
      </c>
      <c r="KP3" s="52"/>
      <c r="KQ3" s="52"/>
      <c r="KR3" s="35" t="s">
        <v>3</v>
      </c>
      <c r="KS3" s="52"/>
      <c r="KT3" s="52"/>
      <c r="KU3" s="35" t="s">
        <v>3</v>
      </c>
      <c r="KV3" s="52"/>
      <c r="KW3" s="52"/>
      <c r="KX3" s="35" t="s">
        <v>3</v>
      </c>
      <c r="KY3" s="52"/>
      <c r="KZ3" s="52"/>
      <c r="LA3" s="35" t="s">
        <v>3</v>
      </c>
      <c r="LB3" s="52"/>
      <c r="LC3" s="52"/>
      <c r="LD3" s="35" t="s">
        <v>3</v>
      </c>
      <c r="LE3" s="52"/>
      <c r="LF3" s="52"/>
      <c r="LG3" s="35" t="s">
        <v>3</v>
      </c>
      <c r="LH3" s="52"/>
      <c r="LI3" s="52"/>
      <c r="LJ3" s="35" t="s">
        <v>3</v>
      </c>
      <c r="LK3" s="52"/>
      <c r="LL3" s="52"/>
      <c r="LM3" s="35" t="s">
        <v>3</v>
      </c>
      <c r="LN3" s="52"/>
      <c r="LO3" s="52"/>
      <c r="LP3" s="35" t="s">
        <v>3</v>
      </c>
      <c r="LQ3" s="52"/>
      <c r="LR3" s="52"/>
      <c r="LS3" s="35" t="s">
        <v>3</v>
      </c>
      <c r="LT3" s="52"/>
      <c r="LU3" s="52"/>
      <c r="LV3" s="35" t="s">
        <v>3</v>
      </c>
      <c r="LW3" s="52"/>
      <c r="LX3" s="52"/>
      <c r="LY3" s="35" t="s">
        <v>3</v>
      </c>
      <c r="LZ3" s="52"/>
      <c r="MA3" s="52"/>
      <c r="MB3" s="35" t="s">
        <v>3</v>
      </c>
      <c r="MC3" s="52"/>
      <c r="MD3" s="52"/>
      <c r="ME3" s="35" t="s">
        <v>3</v>
      </c>
      <c r="MF3" s="52"/>
      <c r="MG3" s="52"/>
      <c r="MH3" s="35" t="s">
        <v>3</v>
      </c>
      <c r="MI3" s="52"/>
      <c r="MJ3" s="52"/>
      <c r="MK3" s="35" t="s">
        <v>3</v>
      </c>
      <c r="ML3" s="52"/>
      <c r="MM3" s="52"/>
      <c r="MN3" s="35" t="s">
        <v>3869</v>
      </c>
      <c r="MO3" s="52"/>
      <c r="MP3" s="52"/>
      <c r="MQ3" s="35" t="s">
        <v>3</v>
      </c>
      <c r="MR3" s="52"/>
      <c r="MS3" s="52"/>
      <c r="MT3" s="35" t="s">
        <v>3</v>
      </c>
      <c r="MU3" s="52"/>
      <c r="MV3" s="52"/>
      <c r="MW3" s="35" t="s">
        <v>3</v>
      </c>
      <c r="MX3" s="52"/>
      <c r="MY3" s="52"/>
      <c r="MZ3" s="35" t="s">
        <v>3</v>
      </c>
      <c r="NA3" s="52"/>
      <c r="NB3" s="52"/>
      <c r="NC3" s="35" t="s">
        <v>3</v>
      </c>
      <c r="ND3" s="52"/>
      <c r="NE3" s="52"/>
      <c r="NF3" s="32"/>
      <c r="NG3" s="32"/>
      <c r="NH3" s="32"/>
      <c r="NI3" s="32"/>
      <c r="NJ3" s="33"/>
      <c r="NK3" s="33"/>
      <c r="NL3" s="33"/>
      <c r="NM3" s="33"/>
    </row>
    <row r="4" spans="1:377" ht="39" customHeight="1">
      <c r="A4" s="29" t="s">
        <v>4</v>
      </c>
      <c r="B4" s="29">
        <v>4</v>
      </c>
      <c r="C4" s="49">
        <f>B4+B5+B6+B7+B8+B9</f>
        <v>17</v>
      </c>
      <c r="D4" s="29" t="s">
        <v>5</v>
      </c>
      <c r="E4" s="29">
        <v>4</v>
      </c>
      <c r="F4" s="49">
        <f>E4+E5+E6+E7+E8</f>
        <v>16</v>
      </c>
      <c r="G4" s="29" t="s">
        <v>6</v>
      </c>
      <c r="H4" s="29">
        <v>3</v>
      </c>
      <c r="I4" s="49">
        <f>H4+H5+H6+H7+H8</f>
        <v>17</v>
      </c>
      <c r="J4" s="29" t="s">
        <v>7</v>
      </c>
      <c r="K4" s="29">
        <v>3</v>
      </c>
      <c r="L4" s="49">
        <f>K4+K5+K6+K7+K8+K9</f>
        <v>16</v>
      </c>
      <c r="M4" s="29" t="s">
        <v>8</v>
      </c>
      <c r="N4" s="29">
        <v>4</v>
      </c>
      <c r="O4" s="49">
        <f>N4+N5+N6+N7+N8+N9+N10+N11</f>
        <v>16</v>
      </c>
      <c r="P4" s="29" t="s">
        <v>9</v>
      </c>
      <c r="Q4" s="29">
        <v>3</v>
      </c>
      <c r="R4" s="49">
        <f>Q4+Q5+Q6+Q7+Q8+Q9</f>
        <v>16</v>
      </c>
      <c r="S4" s="29" t="s">
        <v>10</v>
      </c>
      <c r="T4" s="29">
        <v>3</v>
      </c>
      <c r="U4" s="49">
        <f>T4+T5+T6+T7+T8+T9</f>
        <v>18</v>
      </c>
      <c r="V4" s="29" t="s">
        <v>11</v>
      </c>
      <c r="W4" s="29">
        <v>3</v>
      </c>
      <c r="X4" s="49">
        <f>W4+W5+W6+W7+W8</f>
        <v>12</v>
      </c>
      <c r="Y4" s="29" t="s">
        <v>12</v>
      </c>
      <c r="Z4" s="29">
        <v>2</v>
      </c>
      <c r="AA4" s="49">
        <f>Z4+Z5+Z6+Z7+Z8+Z9</f>
        <v>15</v>
      </c>
      <c r="AB4" s="29" t="s">
        <v>426</v>
      </c>
      <c r="AC4" s="29">
        <v>3</v>
      </c>
      <c r="AD4" s="49">
        <f>AC4+AC5+AC6+AC7+AC11+AC8+AC9+AC10</f>
        <v>17</v>
      </c>
      <c r="AE4" s="29" t="s">
        <v>427</v>
      </c>
      <c r="AF4" s="29">
        <v>2</v>
      </c>
      <c r="AG4" s="49">
        <f>AF4+AF5+AF6+AF7+AF11+AF8+AF9+AF10</f>
        <v>18</v>
      </c>
      <c r="AH4" s="29" t="s">
        <v>41</v>
      </c>
      <c r="AI4" s="29">
        <v>2</v>
      </c>
      <c r="AJ4" s="49">
        <f>AI4+AI5+AI6+AI7+AI8+AI9</f>
        <v>15</v>
      </c>
      <c r="AK4" s="29" t="s">
        <v>135</v>
      </c>
      <c r="AL4" s="29">
        <v>3</v>
      </c>
      <c r="AM4" s="49">
        <f>AL4+AL5+AL6+AL7+AL8+AL10+AL9</f>
        <v>18</v>
      </c>
      <c r="AN4" s="29" t="s">
        <v>428</v>
      </c>
      <c r="AO4" s="29">
        <v>3</v>
      </c>
      <c r="AP4" s="49">
        <f>AO4+AO5+AO6+AO7+AO8+AO10+AO9</f>
        <v>16</v>
      </c>
      <c r="AQ4" s="29" t="s">
        <v>429</v>
      </c>
      <c r="AR4" s="29">
        <v>3</v>
      </c>
      <c r="AS4" s="49">
        <f>AR4+AR5+AR6+AR7+AR8+AR12+AR9+AR10+AR11</f>
        <v>17</v>
      </c>
      <c r="AT4" s="29" t="s">
        <v>429</v>
      </c>
      <c r="AU4" s="29">
        <v>3</v>
      </c>
      <c r="AV4" s="49">
        <f>AU4+AU5+AU6+AU7+AU11+AU8+AU9+AU10</f>
        <v>15</v>
      </c>
      <c r="AW4" s="29" t="s">
        <v>430</v>
      </c>
      <c r="AX4" s="29">
        <v>5</v>
      </c>
      <c r="AY4" s="49">
        <f>AX4+AX5+AX6+AX7+AX10+AX11+AX8+AX9</f>
        <v>18</v>
      </c>
      <c r="AZ4" s="29" t="s">
        <v>431</v>
      </c>
      <c r="BA4" s="29">
        <v>2</v>
      </c>
      <c r="BB4" s="49">
        <f>BA4+BA5+BA6+BA7+BA8+BA9</f>
        <v>16</v>
      </c>
      <c r="BC4" s="29" t="s">
        <v>432</v>
      </c>
      <c r="BD4" s="29">
        <v>3</v>
      </c>
      <c r="BE4" s="49">
        <f>BD4+BD5+BD6+BD7+BD8+BD10+BD9</f>
        <v>16</v>
      </c>
      <c r="BF4" s="29" t="s">
        <v>431</v>
      </c>
      <c r="BG4" s="29">
        <v>2</v>
      </c>
      <c r="BH4" s="49">
        <f>BG4+BG5+BG6+BG7+BG8+BG9</f>
        <v>16</v>
      </c>
      <c r="BI4" s="29" t="s">
        <v>433</v>
      </c>
      <c r="BJ4" s="29">
        <v>3</v>
      </c>
      <c r="BK4" s="49">
        <f>BJ4+BJ5+BJ6+BJ7+BJ9+BJ10+BJ8</f>
        <v>18</v>
      </c>
      <c r="BL4" s="29" t="s">
        <v>41</v>
      </c>
      <c r="BM4" s="29">
        <v>3</v>
      </c>
      <c r="BN4" s="49">
        <f>BM4+BM5+BM6+BM7+BM9+BM8</f>
        <v>18</v>
      </c>
      <c r="BO4" s="29" t="s">
        <v>939</v>
      </c>
      <c r="BP4" s="29">
        <v>0</v>
      </c>
      <c r="BQ4" s="49">
        <f>BP4+BP5+BP6+BP7+BP8</f>
        <v>10</v>
      </c>
      <c r="BR4" s="29" t="s">
        <v>940</v>
      </c>
      <c r="BS4" s="29">
        <v>0</v>
      </c>
      <c r="BT4" s="49">
        <f>BS4+BS5+BS6+BS7+BS8</f>
        <v>0</v>
      </c>
      <c r="BU4" s="29" t="s">
        <v>941</v>
      </c>
      <c r="BV4" s="29">
        <v>2</v>
      </c>
      <c r="BW4" s="49">
        <f>BV4+BV5+BV6+BV7+BV11+BV8+BV9+BV10</f>
        <v>18</v>
      </c>
      <c r="BX4" s="29" t="s">
        <v>942</v>
      </c>
      <c r="BY4" s="29">
        <v>3</v>
      </c>
      <c r="BZ4" s="49">
        <f>BY4+BY5+BY6+BY7+BY11+BY8+BY9+BY10</f>
        <v>17</v>
      </c>
      <c r="CA4" s="29" t="s">
        <v>943</v>
      </c>
      <c r="CB4" s="29">
        <v>2</v>
      </c>
      <c r="CC4" s="49">
        <f>CB4+CB5+CB6+CB7+CB8+CB9+CB10</f>
        <v>18</v>
      </c>
      <c r="CD4" s="29" t="s">
        <v>943</v>
      </c>
      <c r="CE4" s="29">
        <v>2</v>
      </c>
      <c r="CF4" s="49">
        <f>CE4+CE5+CE6+CE7+CE8+CE9+CE10</f>
        <v>18</v>
      </c>
      <c r="CG4" s="29" t="s">
        <v>943</v>
      </c>
      <c r="CH4" s="29">
        <v>2</v>
      </c>
      <c r="CI4" s="49">
        <f>CH4+CH5+CH6+CH7+CH8+CH9+CH10</f>
        <v>18</v>
      </c>
      <c r="CJ4" s="29" t="s">
        <v>944</v>
      </c>
      <c r="CK4" s="29">
        <v>4</v>
      </c>
      <c r="CL4" s="49">
        <f>CK4+CK5+CK6+CK7+CK8+CK9</f>
        <v>15</v>
      </c>
      <c r="CM4" s="29" t="s">
        <v>945</v>
      </c>
      <c r="CN4" s="29">
        <v>2</v>
      </c>
      <c r="CO4" s="49">
        <f>CN4+CN5+CN6+CN7+CN11+CN8+CN9+CN10</f>
        <v>18</v>
      </c>
      <c r="CP4" s="29" t="s">
        <v>1274</v>
      </c>
      <c r="CQ4" s="29">
        <v>1</v>
      </c>
      <c r="CR4" s="49">
        <f>CQ4+CQ5+CQ6+CQ7+CQ11+CQ8+CQ9+CQ10</f>
        <v>15</v>
      </c>
      <c r="CS4" s="29" t="s">
        <v>1275</v>
      </c>
      <c r="CT4" s="29">
        <v>2</v>
      </c>
      <c r="CU4" s="49">
        <f>CT4+CT5+CT6+CT7+CT14+CT8+CT9+CT10+CT11+CT12+CT13</f>
        <v>19</v>
      </c>
      <c r="CV4" s="29" t="s">
        <v>1276</v>
      </c>
      <c r="CW4" s="29">
        <v>4</v>
      </c>
      <c r="CX4" s="49">
        <f>CW4+CW5+CW6+CW7+CW11+CW8+CW9+CW10</f>
        <v>19</v>
      </c>
      <c r="CY4" s="29" t="s">
        <v>1277</v>
      </c>
      <c r="CZ4" s="29">
        <v>0</v>
      </c>
      <c r="DA4" s="49">
        <f>CZ4+CZ5+CZ6+CZ7+CZ8+CZ9</f>
        <v>0</v>
      </c>
      <c r="DB4" s="29" t="s">
        <v>1277</v>
      </c>
      <c r="DC4" s="29">
        <v>0</v>
      </c>
      <c r="DD4" s="49">
        <f>DC4+DC5+DC6+DC7+DC8+DC9</f>
        <v>0</v>
      </c>
      <c r="DE4" s="29" t="s">
        <v>1277</v>
      </c>
      <c r="DF4" s="29">
        <v>0</v>
      </c>
      <c r="DG4" s="49">
        <f>DF4+DF5+DF6+DF7+DF8+DF9</f>
        <v>0</v>
      </c>
      <c r="DH4" s="29" t="s">
        <v>1278</v>
      </c>
      <c r="DI4" s="29">
        <v>2</v>
      </c>
      <c r="DJ4" s="49">
        <f>DI4+DI5+DI6+DI7+DI8+DI11+DI9+DI10</f>
        <v>16</v>
      </c>
      <c r="DK4" s="29" t="s">
        <v>1279</v>
      </c>
      <c r="DL4" s="29">
        <v>2</v>
      </c>
      <c r="DM4" s="49">
        <f>DL4+DL5+DL6+DL7+DL8+DL11+DL9+DL10</f>
        <v>17</v>
      </c>
      <c r="DN4" s="29" t="s">
        <v>1280</v>
      </c>
      <c r="DO4" s="29">
        <v>0</v>
      </c>
      <c r="DP4" s="49">
        <f>DO4+DO5+DO6+DO7+DO8+DO13+DO9+DO10+DO11+DO12</f>
        <v>0</v>
      </c>
      <c r="DQ4" s="29" t="s">
        <v>1280</v>
      </c>
      <c r="DR4" s="29">
        <v>0</v>
      </c>
      <c r="DS4" s="49">
        <f>DR4+DR5+DR6+DR7+DR8+DR13+DR9+DR10+DR11+DR12</f>
        <v>0</v>
      </c>
      <c r="DT4" s="29" t="s">
        <v>1281</v>
      </c>
      <c r="DU4" s="29">
        <v>0</v>
      </c>
      <c r="DV4" s="49">
        <f>DU4+DU5+DU6+DU7+DU8+DU9+DU10+DU11+DU12</f>
        <v>0</v>
      </c>
      <c r="DW4" s="29" t="s">
        <v>1661</v>
      </c>
      <c r="DX4" s="29">
        <v>3</v>
      </c>
      <c r="DY4" s="49">
        <f>DX4+DX5+DX6+DX7+DX8+DX9+DX10+DX11</f>
        <v>17</v>
      </c>
      <c r="DZ4" s="29" t="s">
        <v>1409</v>
      </c>
      <c r="EA4" s="29">
        <v>0</v>
      </c>
      <c r="EB4" s="49">
        <v>16</v>
      </c>
      <c r="EC4" s="29" t="s">
        <v>1662</v>
      </c>
      <c r="ED4" s="29">
        <v>0</v>
      </c>
      <c r="EE4" s="49">
        <v>20</v>
      </c>
      <c r="EF4" s="29" t="s">
        <v>1663</v>
      </c>
      <c r="EG4" s="29">
        <v>4</v>
      </c>
      <c r="EH4" s="49">
        <f>EG4+EG5+EG6+EG7+EG8+EG9</f>
        <v>18</v>
      </c>
      <c r="EI4" s="29" t="s">
        <v>1664</v>
      </c>
      <c r="EJ4" s="29">
        <v>3</v>
      </c>
      <c r="EK4" s="49">
        <f>EJ4+EJ5+EJ6+EJ7+EJ8+EJ9</f>
        <v>20</v>
      </c>
      <c r="EL4" s="29" t="s">
        <v>437</v>
      </c>
      <c r="EM4" s="29">
        <v>3</v>
      </c>
      <c r="EN4" s="49">
        <f>EM4+EM5+EM6+EM7+EM8+EM9</f>
        <v>16</v>
      </c>
      <c r="EO4" s="29" t="s">
        <v>1665</v>
      </c>
      <c r="EP4" s="29">
        <v>2</v>
      </c>
      <c r="EQ4" s="49">
        <f>EP4+EP5+EP6+EP7+EP8+EP9</f>
        <v>16</v>
      </c>
      <c r="ER4" s="29" t="s">
        <v>1665</v>
      </c>
      <c r="ES4" s="29">
        <v>2</v>
      </c>
      <c r="ET4" s="49">
        <f>ES4+ES5+ES6+ES7+ES8+ES9</f>
        <v>16</v>
      </c>
      <c r="EU4" s="29" t="s">
        <v>1665</v>
      </c>
      <c r="EV4" s="29">
        <v>2</v>
      </c>
      <c r="EW4" s="49">
        <f>EV4+EV5+EV6+EV7+EV8+EV9</f>
        <v>16</v>
      </c>
      <c r="EX4" s="29" t="s">
        <v>1665</v>
      </c>
      <c r="EY4" s="29">
        <v>2</v>
      </c>
      <c r="EZ4" s="49">
        <f>EY4+EY5+EY6+EY7+EY8+EY9</f>
        <v>16</v>
      </c>
      <c r="FA4" s="29" t="s">
        <v>1665</v>
      </c>
      <c r="FB4" s="29">
        <v>2</v>
      </c>
      <c r="FC4" s="49">
        <f>FB4+FB5+FB6+FB7+FB8+FB9</f>
        <v>16</v>
      </c>
      <c r="FD4" s="29" t="s">
        <v>1665</v>
      </c>
      <c r="FE4" s="29">
        <v>2</v>
      </c>
      <c r="FF4" s="49">
        <f>FE4+FE5+FE6+FE7+FE8+FE9</f>
        <v>16</v>
      </c>
      <c r="FG4" s="29" t="s">
        <v>1665</v>
      </c>
      <c r="FH4" s="29">
        <v>2</v>
      </c>
      <c r="FI4" s="49">
        <f>FH4+FH5+FH6+FH7+FH8+FH9</f>
        <v>16</v>
      </c>
      <c r="FJ4" s="29" t="s">
        <v>1665</v>
      </c>
      <c r="FK4" s="29">
        <v>2</v>
      </c>
      <c r="FL4" s="49">
        <f>FK4+FK5+FK6+FK7+FK8+FK9</f>
        <v>16</v>
      </c>
      <c r="FM4" s="29" t="s">
        <v>1665</v>
      </c>
      <c r="FN4" s="29">
        <v>2</v>
      </c>
      <c r="FO4" s="49">
        <f>FN4+FN5+FN6+FN7+FN8+FN9</f>
        <v>16</v>
      </c>
      <c r="FP4" s="29" t="s">
        <v>1665</v>
      </c>
      <c r="FQ4" s="29">
        <v>2</v>
      </c>
      <c r="FR4" s="49">
        <f>FQ4+FQ5+FQ6+FQ7+FQ8+FQ9</f>
        <v>16</v>
      </c>
      <c r="FS4" s="29" t="s">
        <v>1939</v>
      </c>
      <c r="FT4" s="29">
        <v>2</v>
      </c>
      <c r="FU4" s="49">
        <f>FT4+FT5+FT6+FT7+FT8+FT9</f>
        <v>18</v>
      </c>
      <c r="FV4" s="29" t="s">
        <v>1325</v>
      </c>
      <c r="FW4" s="29">
        <v>3</v>
      </c>
      <c r="FX4" s="49">
        <f>FW4+FW5+FW6+FW7+FW8+FW12+FW9+FW10+FW11</f>
        <v>19</v>
      </c>
      <c r="FY4" s="29" t="s">
        <v>1940</v>
      </c>
      <c r="FZ4" s="29">
        <v>2</v>
      </c>
      <c r="GA4" s="49">
        <f>FZ4+FZ5+FZ6+FZ7+FZ8+FZ9</f>
        <v>14</v>
      </c>
      <c r="GB4" s="29" t="s">
        <v>1940</v>
      </c>
      <c r="GC4" s="29">
        <v>3</v>
      </c>
      <c r="GD4" s="49">
        <f>GC4+GC5+GC6+GC7+GC8+GC9</f>
        <v>16</v>
      </c>
      <c r="GE4" s="29" t="s">
        <v>1941</v>
      </c>
      <c r="GF4" s="29">
        <v>3</v>
      </c>
      <c r="GG4" s="49">
        <f>GF4+GF5+GF6+GF7+GF8</f>
        <v>13</v>
      </c>
      <c r="GH4" s="29" t="s">
        <v>1942</v>
      </c>
      <c r="GI4" s="29">
        <v>3</v>
      </c>
      <c r="GJ4" s="49">
        <f>GI4+GI5+GI6+GI7+GI9+GI8</f>
        <v>16</v>
      </c>
      <c r="GK4" s="29" t="s">
        <v>1943</v>
      </c>
      <c r="GL4" s="29">
        <v>0</v>
      </c>
      <c r="GM4" s="49">
        <f>GL4+GL6+GL7+GL8+GL10+GL9+GL5</f>
        <v>0</v>
      </c>
      <c r="GN4" s="29" t="s">
        <v>1944</v>
      </c>
      <c r="GO4" s="29">
        <v>0</v>
      </c>
      <c r="GP4" s="49">
        <f>GO4+GO6+GO7+GO8+GO10+GO9+GO5</f>
        <v>0</v>
      </c>
      <c r="GQ4" s="29" t="s">
        <v>73</v>
      </c>
      <c r="GR4" s="29">
        <v>1</v>
      </c>
      <c r="GS4" s="49">
        <f>GR4+GR6+GR7+GR8+GR11+GR9+GR5+GR10</f>
        <v>16</v>
      </c>
      <c r="GT4" s="30" t="s">
        <v>2320</v>
      </c>
      <c r="GU4" s="55" t="s">
        <v>1</v>
      </c>
      <c r="GV4" s="55" t="s">
        <v>2321</v>
      </c>
      <c r="GW4" s="29" t="s">
        <v>2322</v>
      </c>
      <c r="GX4" s="29">
        <v>4</v>
      </c>
      <c r="GY4" s="49">
        <f>GX4+GX5+GX6+GX7+GX9+GX8</f>
        <v>17</v>
      </c>
      <c r="GZ4" s="29" t="s">
        <v>2323</v>
      </c>
      <c r="HA4" s="29">
        <v>0</v>
      </c>
      <c r="HB4" s="49">
        <f>HA4+HA6+HA7+HA8+HA13+HA9+HA10</f>
        <v>0</v>
      </c>
      <c r="HC4" s="29" t="s">
        <v>21</v>
      </c>
      <c r="HD4" s="29">
        <v>0</v>
      </c>
      <c r="HE4" s="49">
        <f>HD4+HD5+HD6+HD7+HD12+HD8+HD9</f>
        <v>0</v>
      </c>
      <c r="HF4" s="29" t="s">
        <v>2324</v>
      </c>
      <c r="HG4" s="29">
        <v>3</v>
      </c>
      <c r="HH4" s="49">
        <f>HG4+HG5+HG6+HG7+HG8+HG9</f>
        <v>16</v>
      </c>
      <c r="HI4" s="29" t="s">
        <v>2325</v>
      </c>
      <c r="HJ4" s="29">
        <v>4</v>
      </c>
      <c r="HK4" s="49">
        <f>HJ4+HJ5+HJ6+HJ7+HJ8</f>
        <v>15</v>
      </c>
      <c r="HL4" s="29" t="s">
        <v>41</v>
      </c>
      <c r="HM4" s="29">
        <v>2</v>
      </c>
      <c r="HN4" s="49">
        <f>HM4+HM5+HM6+HM7+HM10+HM8+HM9</f>
        <v>14</v>
      </c>
      <c r="HO4" s="29" t="s">
        <v>2326</v>
      </c>
      <c r="HP4" s="29">
        <v>0</v>
      </c>
      <c r="HQ4" s="49">
        <f>HP4+HP5+HP6+HP7+HP10+HP8+HP9</f>
        <v>0</v>
      </c>
      <c r="HR4" s="29" t="s">
        <v>21</v>
      </c>
      <c r="HS4" s="29">
        <v>3</v>
      </c>
      <c r="HT4" s="49">
        <f>HS4+HS5+HS6+HS7+HS8+HS9</f>
        <v>19</v>
      </c>
      <c r="HU4" s="29" t="s">
        <v>2698</v>
      </c>
      <c r="HV4" s="29">
        <v>3</v>
      </c>
      <c r="HW4" s="49">
        <f>HV4+HV5+HV6+HV7+HV10+HV8+HV9</f>
        <v>18</v>
      </c>
      <c r="HX4" s="29" t="s">
        <v>1337</v>
      </c>
      <c r="HY4" s="29">
        <v>0</v>
      </c>
      <c r="HZ4" s="49">
        <v>16</v>
      </c>
      <c r="IA4" s="29" t="s">
        <v>2699</v>
      </c>
      <c r="IB4" s="29">
        <v>4</v>
      </c>
      <c r="IC4" s="49">
        <f>IB4+IB5+IB6+IB7+IB10+IB8+IB9</f>
        <v>18</v>
      </c>
      <c r="ID4" s="29" t="s">
        <v>2699</v>
      </c>
      <c r="IE4" s="29">
        <v>4</v>
      </c>
      <c r="IF4" s="49">
        <f>IE4+IE5+IE6+IE7+IE10+IE8+IE9</f>
        <v>18</v>
      </c>
      <c r="IG4" s="29" t="s">
        <v>2700</v>
      </c>
      <c r="IH4" s="29">
        <v>4</v>
      </c>
      <c r="II4" s="49">
        <f>IH4+IH5+IH6+IH7+IH11+IH8+IH9+IH10</f>
        <v>20</v>
      </c>
      <c r="IJ4" s="29" t="s">
        <v>2701</v>
      </c>
      <c r="IK4" s="29">
        <v>4</v>
      </c>
      <c r="IL4" s="49">
        <f>IK4+IK5+IK6+IK7+IK10+IK8+IK9</f>
        <v>18</v>
      </c>
      <c r="IM4" s="29" t="s">
        <v>2702</v>
      </c>
      <c r="IN4" s="29">
        <v>3</v>
      </c>
      <c r="IO4" s="49">
        <f>IN4+IN5+IN6+IN7+IN8</f>
        <v>15</v>
      </c>
      <c r="IP4" s="29" t="s">
        <v>2703</v>
      </c>
      <c r="IQ4" s="29">
        <v>3</v>
      </c>
      <c r="IR4" s="49">
        <f>IQ4+IQ5+IQ6+IQ7+IQ9+IQ8</f>
        <v>18</v>
      </c>
      <c r="IS4" s="29" t="s">
        <v>2702</v>
      </c>
      <c r="IT4" s="29">
        <v>3</v>
      </c>
      <c r="IU4" s="49">
        <f>IT4+IT6+IT7+IT8+IT5</f>
        <v>15</v>
      </c>
      <c r="IV4" s="29" t="s">
        <v>2925</v>
      </c>
      <c r="IW4" s="29">
        <v>2</v>
      </c>
      <c r="IX4" s="49">
        <f>IW4+IW5+IW6+IW7+IW10+IW8+IW9</f>
        <v>14</v>
      </c>
      <c r="IY4" s="29" t="s">
        <v>2926</v>
      </c>
      <c r="IZ4" s="29">
        <v>2</v>
      </c>
      <c r="JA4" s="49">
        <f>IZ4+IZ5+IZ6+IZ7+IZ10+IZ8+IZ9</f>
        <v>16</v>
      </c>
      <c r="JB4" s="29" t="s">
        <v>2927</v>
      </c>
      <c r="JC4" s="29">
        <v>2</v>
      </c>
      <c r="JD4" s="49">
        <f>JC4+JC5+JC6+JC7+JC8+JC9</f>
        <v>16</v>
      </c>
      <c r="JE4" s="29" t="s">
        <v>2928</v>
      </c>
      <c r="JF4" s="29">
        <v>3</v>
      </c>
      <c r="JG4" s="49">
        <f>JF4+JF5+JF6+JF7+JF8+JF9</f>
        <v>16</v>
      </c>
      <c r="JH4" s="29" t="s">
        <v>2929</v>
      </c>
      <c r="JI4" s="29">
        <v>3</v>
      </c>
      <c r="JJ4" s="49">
        <f>JI4+JI5+JI6+JI7+JI8</f>
        <v>16</v>
      </c>
      <c r="JK4" s="29" t="s">
        <v>75</v>
      </c>
      <c r="JL4" s="29">
        <v>3</v>
      </c>
      <c r="JM4" s="49">
        <f>JL4+JL5+JL6+JL7+JL10+JL8+JL9</f>
        <v>16</v>
      </c>
      <c r="JN4" s="29" t="s">
        <v>2930</v>
      </c>
      <c r="JO4" s="29">
        <v>4</v>
      </c>
      <c r="JP4" s="49">
        <f>JO4+JO5+JO6+JO7+JO8+JO9</f>
        <v>18</v>
      </c>
      <c r="JQ4" s="29" t="s">
        <v>2931</v>
      </c>
      <c r="JR4" s="29">
        <v>3</v>
      </c>
      <c r="JS4" s="49">
        <f>JR4+JR5+JR6+JR7+JR8+JR9</f>
        <v>15</v>
      </c>
      <c r="JT4" s="29" t="s">
        <v>2932</v>
      </c>
      <c r="JU4" s="29">
        <v>3</v>
      </c>
      <c r="JV4" s="49">
        <f>JU4+JU5+JU6+JU7+JU8+JU11+JU9+JU10</f>
        <v>16</v>
      </c>
      <c r="JW4" s="29" t="s">
        <v>3301</v>
      </c>
      <c r="JX4" s="29">
        <v>4</v>
      </c>
      <c r="JY4" s="49">
        <f>JX4+JX5+JX6+JX7+JX8+JX9</f>
        <v>15</v>
      </c>
      <c r="JZ4" s="65" t="s">
        <v>3302</v>
      </c>
      <c r="KA4" s="66"/>
      <c r="KB4" s="31">
        <v>8</v>
      </c>
      <c r="KC4" s="29" t="s">
        <v>21</v>
      </c>
      <c r="KD4" s="29">
        <v>2</v>
      </c>
      <c r="KE4" s="49">
        <f>KD4+KD5+KD6+KD7+KD8+KD9</f>
        <v>16</v>
      </c>
      <c r="KF4" s="29" t="s">
        <v>21</v>
      </c>
      <c r="KG4" s="29">
        <v>3</v>
      </c>
      <c r="KH4" s="49">
        <f>KG4+KG5+KG6+KG7+KG8+KG12+KG9+KG10+KG11</f>
        <v>19</v>
      </c>
      <c r="KI4" s="29" t="s">
        <v>3303</v>
      </c>
      <c r="KJ4" s="29">
        <v>3</v>
      </c>
      <c r="KK4" s="49">
        <f>KJ13+KJ14+KJ15+KJ16+KJ17+KJ18+KJ19+KJ20+KJ12+KJ11+KJ10+KJ9+KJ8+KJ7+KJ6+KJ5+KJ4+KJ21+KJ22</f>
        <v>52</v>
      </c>
      <c r="KL4" s="29" t="s">
        <v>3303</v>
      </c>
      <c r="KM4" s="29">
        <v>3</v>
      </c>
      <c r="KN4" s="49">
        <f>KM13+KM14+KM15+KM16+KM17+KM18+KM19+KM20+KM12+KM11+KM10+KM9+KM8+KM7+KM6+KM5+KM4</f>
        <v>47</v>
      </c>
      <c r="KO4" s="29" t="s">
        <v>3304</v>
      </c>
      <c r="KP4" s="29">
        <v>2</v>
      </c>
      <c r="KQ4" s="49">
        <f>KP4+KP5+KP6+KP7+KP8+KP9+KP10</f>
        <v>17</v>
      </c>
      <c r="KR4" s="29" t="s">
        <v>3305</v>
      </c>
      <c r="KS4" s="29">
        <v>2</v>
      </c>
      <c r="KT4" s="49">
        <f>KS4+KS5+KS6+KS7+KS8+KS9+KS10</f>
        <v>14</v>
      </c>
      <c r="KU4" s="29" t="s">
        <v>3306</v>
      </c>
      <c r="KV4" s="29">
        <v>0</v>
      </c>
      <c r="KW4" s="49">
        <f>KV4+KV5+KV6+KV7+KV8+KV9</f>
        <v>0</v>
      </c>
      <c r="KX4" s="29" t="s">
        <v>3306</v>
      </c>
      <c r="KY4" s="29">
        <v>0</v>
      </c>
      <c r="KZ4" s="49">
        <f>KY4+KY5+KY6+KY7+KY8+KY9</f>
        <v>0</v>
      </c>
      <c r="LA4" s="29" t="s">
        <v>3306</v>
      </c>
      <c r="LB4" s="29">
        <v>0</v>
      </c>
      <c r="LC4" s="49">
        <f>LB4+LB5+LB6+LB7+LB8+LB9</f>
        <v>0</v>
      </c>
      <c r="LD4" s="29" t="s">
        <v>3622</v>
      </c>
      <c r="LE4" s="29">
        <v>0</v>
      </c>
      <c r="LF4" s="49">
        <f>LE4+LE5+LE6+LE7+LE8+LE12</f>
        <v>0</v>
      </c>
      <c r="LG4" s="29" t="s">
        <v>3623</v>
      </c>
      <c r="LH4" s="29">
        <v>3</v>
      </c>
      <c r="LI4" s="49">
        <f>LH4+LH5+LH6+LH7+LH8+LH9</f>
        <v>16</v>
      </c>
      <c r="LJ4" s="29" t="s">
        <v>485</v>
      </c>
      <c r="LK4" s="29">
        <v>0</v>
      </c>
      <c r="LL4" s="49">
        <f>LK4+LK5+LK6+LK7+LK8+LK9</f>
        <v>0</v>
      </c>
      <c r="LM4" s="29" t="s">
        <v>485</v>
      </c>
      <c r="LN4" s="29">
        <v>0</v>
      </c>
      <c r="LO4" s="49">
        <f>LN4+LN5+LN6+LN7+LN8+LN9</f>
        <v>0</v>
      </c>
      <c r="LP4" s="29" t="s">
        <v>485</v>
      </c>
      <c r="LQ4" s="29">
        <v>0</v>
      </c>
      <c r="LR4" s="49">
        <f>LQ4+LQ5+LQ6+LQ7+LQ8+LQ9</f>
        <v>0</v>
      </c>
      <c r="LS4" s="29" t="s">
        <v>485</v>
      </c>
      <c r="LT4" s="29">
        <v>0</v>
      </c>
      <c r="LU4" s="49">
        <f>LT4+LT5+LT6+LT7+LT8+LT9</f>
        <v>0</v>
      </c>
      <c r="LV4" s="29" t="s">
        <v>3624</v>
      </c>
      <c r="LW4" s="29">
        <v>3</v>
      </c>
      <c r="LX4" s="49">
        <f>LW4+LW5+LW6+LW7+LW8+LW9</f>
        <v>15</v>
      </c>
      <c r="LY4" s="29" t="s">
        <v>3625</v>
      </c>
      <c r="LZ4" s="29">
        <v>3</v>
      </c>
      <c r="MA4" s="49">
        <f>LZ4+LZ5+LZ6+LZ7+LZ8+LZ9</f>
        <v>17</v>
      </c>
      <c r="MB4" s="29" t="s">
        <v>1325</v>
      </c>
      <c r="MC4" s="29">
        <v>0</v>
      </c>
      <c r="MD4" s="49">
        <f>MC4+MC5+MC6+MC7+MC8+MC11</f>
        <v>0</v>
      </c>
      <c r="ME4" s="29" t="s">
        <v>3870</v>
      </c>
      <c r="MF4" s="29">
        <v>2</v>
      </c>
      <c r="MG4" s="49">
        <f>MF4+MF5+MF6+MF7+MF8+MF9</f>
        <v>18</v>
      </c>
      <c r="MH4" s="29" t="s">
        <v>44</v>
      </c>
      <c r="MI4" s="29">
        <v>0</v>
      </c>
      <c r="MJ4" s="49">
        <f>MI4+MI5+MI6+MI7+MI8+MI9+MI10</f>
        <v>0</v>
      </c>
      <c r="MK4" s="29" t="s">
        <v>3871</v>
      </c>
      <c r="ML4" s="29">
        <v>0</v>
      </c>
      <c r="MM4" s="49">
        <f>ML4+ML5+ML6+ML7+ML8+ML9+ML10</f>
        <v>0</v>
      </c>
      <c r="MN4" s="29" t="s">
        <v>3872</v>
      </c>
      <c r="MO4" s="29">
        <v>0</v>
      </c>
      <c r="MP4" s="49">
        <f>MO4+MO5+MO6</f>
        <v>0</v>
      </c>
      <c r="MQ4" s="29" t="s">
        <v>2599</v>
      </c>
      <c r="MR4" s="29">
        <v>3</v>
      </c>
      <c r="MS4" s="49">
        <f>MR4+MR5+MR6+MR7+MR8+MR9</f>
        <v>18</v>
      </c>
      <c r="MT4" s="29" t="s">
        <v>437</v>
      </c>
      <c r="MU4" s="29">
        <v>4</v>
      </c>
      <c r="MV4" s="40">
        <f>MU4+MU5+MU6+MU7+MU8+MU9+MU10</f>
        <v>16</v>
      </c>
      <c r="MW4" s="17" t="s">
        <v>4266</v>
      </c>
      <c r="MX4" s="29"/>
      <c r="MY4" s="40"/>
      <c r="MZ4" s="29" t="s">
        <v>4202</v>
      </c>
      <c r="NA4" s="29">
        <v>5</v>
      </c>
      <c r="NB4" s="40">
        <f>NA4+NA5+NA6</f>
        <v>16</v>
      </c>
      <c r="NC4" s="29" t="s">
        <v>4230</v>
      </c>
      <c r="ND4" s="29"/>
      <c r="NE4" s="40"/>
      <c r="NF4" s="4"/>
      <c r="NG4" s="4"/>
      <c r="NH4" s="4"/>
      <c r="NI4" s="4"/>
    </row>
    <row r="5" spans="1:377" ht="39" customHeight="1">
      <c r="A5" s="2" t="s">
        <v>13</v>
      </c>
      <c r="B5" s="2">
        <v>2</v>
      </c>
      <c r="C5" s="43"/>
      <c r="D5" s="2" t="s">
        <v>14</v>
      </c>
      <c r="E5" s="2">
        <v>3</v>
      </c>
      <c r="F5" s="43"/>
      <c r="G5" s="2" t="s">
        <v>15</v>
      </c>
      <c r="H5" s="2">
        <v>4</v>
      </c>
      <c r="I5" s="43"/>
      <c r="J5" s="2" t="s">
        <v>16</v>
      </c>
      <c r="K5" s="2">
        <v>3</v>
      </c>
      <c r="L5" s="43"/>
      <c r="M5" s="2" t="s">
        <v>17</v>
      </c>
      <c r="N5" s="2">
        <v>1</v>
      </c>
      <c r="O5" s="43"/>
      <c r="P5" s="2" t="s">
        <v>18</v>
      </c>
      <c r="Q5" s="2">
        <v>3</v>
      </c>
      <c r="R5" s="43"/>
      <c r="S5" s="2" t="s">
        <v>19</v>
      </c>
      <c r="T5" s="2">
        <v>4</v>
      </c>
      <c r="U5" s="43"/>
      <c r="V5" s="2" t="s">
        <v>20</v>
      </c>
      <c r="W5" s="2">
        <v>2</v>
      </c>
      <c r="X5" s="43"/>
      <c r="Y5" s="2" t="s">
        <v>21</v>
      </c>
      <c r="Z5" s="2">
        <v>3</v>
      </c>
      <c r="AA5" s="43"/>
      <c r="AB5" s="2" t="s">
        <v>434</v>
      </c>
      <c r="AC5" s="2">
        <v>2</v>
      </c>
      <c r="AD5" s="43"/>
      <c r="AE5" s="2" t="s">
        <v>435</v>
      </c>
      <c r="AF5" s="2">
        <v>2</v>
      </c>
      <c r="AG5" s="43"/>
      <c r="AH5" s="2" t="s">
        <v>436</v>
      </c>
      <c r="AI5" s="2">
        <v>3</v>
      </c>
      <c r="AJ5" s="43"/>
      <c r="AK5" s="2" t="s">
        <v>437</v>
      </c>
      <c r="AL5" s="2">
        <v>4</v>
      </c>
      <c r="AM5" s="43"/>
      <c r="AN5" s="2" t="s">
        <v>438</v>
      </c>
      <c r="AO5" s="2">
        <v>3</v>
      </c>
      <c r="AP5" s="43"/>
      <c r="AQ5" s="2" t="s">
        <v>41</v>
      </c>
      <c r="AR5" s="2">
        <v>3</v>
      </c>
      <c r="AS5" s="43"/>
      <c r="AT5" s="2" t="s">
        <v>41</v>
      </c>
      <c r="AU5" s="2">
        <v>3</v>
      </c>
      <c r="AV5" s="43"/>
      <c r="AW5" s="2" t="s">
        <v>439</v>
      </c>
      <c r="AX5" s="2">
        <v>3</v>
      </c>
      <c r="AY5" s="43"/>
      <c r="AZ5" s="2" t="s">
        <v>440</v>
      </c>
      <c r="BA5" s="2">
        <v>2</v>
      </c>
      <c r="BB5" s="43"/>
      <c r="BC5" s="2" t="s">
        <v>441</v>
      </c>
      <c r="BD5" s="2">
        <v>2</v>
      </c>
      <c r="BE5" s="43"/>
      <c r="BF5" s="2" t="s">
        <v>442</v>
      </c>
      <c r="BG5" s="2">
        <v>2</v>
      </c>
      <c r="BH5" s="43"/>
      <c r="BI5" s="2" t="s">
        <v>443</v>
      </c>
      <c r="BJ5" s="2">
        <v>3</v>
      </c>
      <c r="BK5" s="43"/>
      <c r="BL5" s="2" t="s">
        <v>946</v>
      </c>
      <c r="BM5" s="2">
        <v>4</v>
      </c>
      <c r="BN5" s="43"/>
      <c r="BO5" s="2" t="s">
        <v>947</v>
      </c>
      <c r="BP5" s="2">
        <v>1</v>
      </c>
      <c r="BQ5" s="43"/>
      <c r="BR5" s="2" t="s">
        <v>948</v>
      </c>
      <c r="BS5" s="2">
        <v>0</v>
      </c>
      <c r="BT5" s="43"/>
      <c r="BU5" s="2" t="s">
        <v>949</v>
      </c>
      <c r="BV5" s="2">
        <v>3</v>
      </c>
      <c r="BW5" s="43"/>
      <c r="BX5" s="2" t="s">
        <v>950</v>
      </c>
      <c r="BY5" s="2">
        <v>3</v>
      </c>
      <c r="BZ5" s="43"/>
      <c r="CA5" s="2" t="s">
        <v>951</v>
      </c>
      <c r="CB5" s="2">
        <v>3</v>
      </c>
      <c r="CC5" s="43"/>
      <c r="CD5" s="2" t="s">
        <v>951</v>
      </c>
      <c r="CE5" s="2">
        <v>3</v>
      </c>
      <c r="CF5" s="43"/>
      <c r="CG5" s="2" t="s">
        <v>951</v>
      </c>
      <c r="CH5" s="2">
        <v>3</v>
      </c>
      <c r="CI5" s="43"/>
      <c r="CJ5" s="2" t="s">
        <v>952</v>
      </c>
      <c r="CK5" s="2">
        <v>3</v>
      </c>
      <c r="CL5" s="43"/>
      <c r="CM5" s="2" t="s">
        <v>429</v>
      </c>
      <c r="CN5" s="2">
        <v>3</v>
      </c>
      <c r="CO5" s="43"/>
      <c r="CP5" s="2" t="s">
        <v>1282</v>
      </c>
      <c r="CQ5" s="2">
        <v>2</v>
      </c>
      <c r="CR5" s="43"/>
      <c r="CS5" s="2" t="s">
        <v>1283</v>
      </c>
      <c r="CT5" s="2">
        <v>2</v>
      </c>
      <c r="CU5" s="43"/>
      <c r="CV5" s="2" t="s">
        <v>1284</v>
      </c>
      <c r="CW5" s="2">
        <v>4</v>
      </c>
      <c r="CX5" s="43"/>
      <c r="CY5" s="2" t="s">
        <v>1285</v>
      </c>
      <c r="CZ5" s="2">
        <v>0</v>
      </c>
      <c r="DA5" s="43"/>
      <c r="DB5" s="2" t="s">
        <v>1285</v>
      </c>
      <c r="DC5" s="2">
        <v>0</v>
      </c>
      <c r="DD5" s="43"/>
      <c r="DE5" s="2" t="s">
        <v>1285</v>
      </c>
      <c r="DF5" s="2">
        <v>0</v>
      </c>
      <c r="DG5" s="43"/>
      <c r="DH5" s="2" t="s">
        <v>1286</v>
      </c>
      <c r="DI5" s="2">
        <v>2</v>
      </c>
      <c r="DJ5" s="43"/>
      <c r="DK5" s="2" t="s">
        <v>972</v>
      </c>
      <c r="DL5" s="2">
        <v>2</v>
      </c>
      <c r="DM5" s="43"/>
      <c r="DN5" s="2" t="s">
        <v>1287</v>
      </c>
      <c r="DO5" s="2">
        <v>0</v>
      </c>
      <c r="DP5" s="43"/>
      <c r="DQ5" s="2" t="s">
        <v>1287</v>
      </c>
      <c r="DR5" s="2">
        <v>0</v>
      </c>
      <c r="DS5" s="43"/>
      <c r="DT5" s="2" t="s">
        <v>1288</v>
      </c>
      <c r="DU5" s="2">
        <v>0</v>
      </c>
      <c r="DV5" s="43"/>
      <c r="DW5" s="2" t="s">
        <v>1666</v>
      </c>
      <c r="DX5" s="2">
        <v>3</v>
      </c>
      <c r="DY5" s="43"/>
      <c r="DZ5" s="2" t="s">
        <v>1667</v>
      </c>
      <c r="EA5" s="2">
        <v>0</v>
      </c>
      <c r="EB5" s="43"/>
      <c r="EC5" s="2" t="s">
        <v>1668</v>
      </c>
      <c r="ED5" s="2">
        <v>0</v>
      </c>
      <c r="EE5" s="43"/>
      <c r="EF5" s="2" t="s">
        <v>1669</v>
      </c>
      <c r="EG5" s="2">
        <v>3</v>
      </c>
      <c r="EH5" s="43"/>
      <c r="EI5" s="2" t="s">
        <v>1670</v>
      </c>
      <c r="EJ5" s="2">
        <v>3</v>
      </c>
      <c r="EK5" s="43"/>
      <c r="EL5" s="2" t="s">
        <v>1671</v>
      </c>
      <c r="EM5" s="2">
        <v>3</v>
      </c>
      <c r="EN5" s="43"/>
      <c r="EO5" s="2" t="s">
        <v>44</v>
      </c>
      <c r="EP5" s="2">
        <v>2</v>
      </c>
      <c r="EQ5" s="43"/>
      <c r="ER5" s="2" t="s">
        <v>44</v>
      </c>
      <c r="ES5" s="2">
        <v>2</v>
      </c>
      <c r="ET5" s="43"/>
      <c r="EU5" s="2" t="s">
        <v>44</v>
      </c>
      <c r="EV5" s="2">
        <v>2</v>
      </c>
      <c r="EW5" s="43"/>
      <c r="EX5" s="2" t="s">
        <v>44</v>
      </c>
      <c r="EY5" s="2">
        <v>2</v>
      </c>
      <c r="EZ5" s="43"/>
      <c r="FA5" s="2" t="s">
        <v>44</v>
      </c>
      <c r="FB5" s="2">
        <v>2</v>
      </c>
      <c r="FC5" s="43"/>
      <c r="FD5" s="2" t="s">
        <v>44</v>
      </c>
      <c r="FE5" s="2">
        <v>2</v>
      </c>
      <c r="FF5" s="43"/>
      <c r="FG5" s="2" t="s">
        <v>44</v>
      </c>
      <c r="FH5" s="2">
        <v>2</v>
      </c>
      <c r="FI5" s="43"/>
      <c r="FJ5" s="2" t="s">
        <v>44</v>
      </c>
      <c r="FK5" s="2">
        <v>2</v>
      </c>
      <c r="FL5" s="43"/>
      <c r="FM5" s="2" t="s">
        <v>44</v>
      </c>
      <c r="FN5" s="2">
        <v>2</v>
      </c>
      <c r="FO5" s="43"/>
      <c r="FP5" s="2" t="s">
        <v>44</v>
      </c>
      <c r="FQ5" s="2">
        <v>2</v>
      </c>
      <c r="FR5" s="43"/>
      <c r="FS5" s="2" t="s">
        <v>1945</v>
      </c>
      <c r="FT5" s="2">
        <v>4</v>
      </c>
      <c r="FU5" s="43"/>
      <c r="FV5" s="2" t="s">
        <v>1946</v>
      </c>
      <c r="FW5" s="2">
        <v>3</v>
      </c>
      <c r="FX5" s="43"/>
      <c r="FY5" s="2" t="s">
        <v>1947</v>
      </c>
      <c r="FZ5" s="2">
        <v>2</v>
      </c>
      <c r="GA5" s="43"/>
      <c r="GB5" s="2" t="s">
        <v>1947</v>
      </c>
      <c r="GC5" s="2">
        <v>2</v>
      </c>
      <c r="GD5" s="43"/>
      <c r="GE5" s="2" t="s">
        <v>21</v>
      </c>
      <c r="GF5" s="2">
        <v>2</v>
      </c>
      <c r="GG5" s="43"/>
      <c r="GH5" s="2" t="s">
        <v>1948</v>
      </c>
      <c r="GI5" s="2">
        <v>1</v>
      </c>
      <c r="GJ5" s="43"/>
      <c r="GK5" s="2" t="s">
        <v>1949</v>
      </c>
      <c r="GL5" s="2">
        <v>0</v>
      </c>
      <c r="GM5" s="43"/>
      <c r="GN5" s="2" t="s">
        <v>1950</v>
      </c>
      <c r="GO5" s="2">
        <v>0</v>
      </c>
      <c r="GP5" s="43"/>
      <c r="GQ5" s="2" t="s">
        <v>1951</v>
      </c>
      <c r="GR5" s="2">
        <v>1</v>
      </c>
      <c r="GS5" s="43"/>
      <c r="GT5" s="1" t="s">
        <v>2327</v>
      </c>
      <c r="GU5" s="44"/>
      <c r="GV5" s="44"/>
      <c r="GW5" s="2" t="s">
        <v>41</v>
      </c>
      <c r="GX5" s="2">
        <v>3</v>
      </c>
      <c r="GY5" s="43"/>
      <c r="GZ5" s="2" t="s">
        <v>2328</v>
      </c>
      <c r="HA5" s="2"/>
      <c r="HB5" s="43"/>
      <c r="HC5" s="2" t="s">
        <v>2329</v>
      </c>
      <c r="HD5" s="2">
        <v>0</v>
      </c>
      <c r="HE5" s="43"/>
      <c r="HF5" s="2" t="s">
        <v>2330</v>
      </c>
      <c r="HG5" s="2">
        <v>4</v>
      </c>
      <c r="HH5" s="43"/>
      <c r="HI5" s="2" t="s">
        <v>2331</v>
      </c>
      <c r="HJ5" s="2">
        <v>4</v>
      </c>
      <c r="HK5" s="43"/>
      <c r="HL5" s="2" t="s">
        <v>2332</v>
      </c>
      <c r="HM5" s="2">
        <v>3</v>
      </c>
      <c r="HN5" s="43"/>
      <c r="HO5" s="2" t="s">
        <v>2333</v>
      </c>
      <c r="HP5" s="2">
        <v>0</v>
      </c>
      <c r="HQ5" s="43"/>
      <c r="HR5" s="2" t="s">
        <v>2334</v>
      </c>
      <c r="HS5" s="2">
        <v>3</v>
      </c>
      <c r="HT5" s="43"/>
      <c r="HU5" s="2" t="s">
        <v>2704</v>
      </c>
      <c r="HV5" s="2">
        <v>3</v>
      </c>
      <c r="HW5" s="43"/>
      <c r="HX5" s="2" t="s">
        <v>20</v>
      </c>
      <c r="HY5" s="2">
        <v>0</v>
      </c>
      <c r="HZ5" s="43"/>
      <c r="IA5" s="2" t="s">
        <v>2705</v>
      </c>
      <c r="IB5" s="2">
        <v>2</v>
      </c>
      <c r="IC5" s="43"/>
      <c r="ID5" s="2" t="s">
        <v>2706</v>
      </c>
      <c r="IE5" s="2">
        <v>4</v>
      </c>
      <c r="IF5" s="43"/>
      <c r="IG5" s="2" t="s">
        <v>2707</v>
      </c>
      <c r="IH5" s="2">
        <v>4</v>
      </c>
      <c r="II5" s="43"/>
      <c r="IJ5" s="2" t="s">
        <v>21</v>
      </c>
      <c r="IK5" s="2">
        <v>3</v>
      </c>
      <c r="IL5" s="43"/>
      <c r="IM5" s="2" t="s">
        <v>2708</v>
      </c>
      <c r="IN5" s="2">
        <v>3</v>
      </c>
      <c r="IO5" s="43"/>
      <c r="IP5" s="2" t="s">
        <v>2709</v>
      </c>
      <c r="IQ5" s="2">
        <v>3</v>
      </c>
      <c r="IR5" s="43"/>
      <c r="IS5" s="2" t="s">
        <v>2710</v>
      </c>
      <c r="IT5" s="2">
        <v>3</v>
      </c>
      <c r="IU5" s="43"/>
      <c r="IV5" s="2" t="s">
        <v>2933</v>
      </c>
      <c r="IW5" s="2">
        <v>3</v>
      </c>
      <c r="IX5" s="43"/>
      <c r="IY5" s="2" t="s">
        <v>1956</v>
      </c>
      <c r="IZ5" s="2">
        <v>2</v>
      </c>
      <c r="JA5" s="43"/>
      <c r="JB5" s="2" t="s">
        <v>2926</v>
      </c>
      <c r="JC5" s="2">
        <v>3</v>
      </c>
      <c r="JD5" s="43"/>
      <c r="JE5" s="2" t="s">
        <v>21</v>
      </c>
      <c r="JF5" s="2">
        <v>4</v>
      </c>
      <c r="JG5" s="43"/>
      <c r="JH5" s="2" t="s">
        <v>2934</v>
      </c>
      <c r="JI5" s="2">
        <v>3</v>
      </c>
      <c r="JJ5" s="43"/>
      <c r="JK5" s="2" t="s">
        <v>2935</v>
      </c>
      <c r="JL5" s="2">
        <v>2</v>
      </c>
      <c r="JM5" s="43"/>
      <c r="JN5" s="2" t="s">
        <v>2936</v>
      </c>
      <c r="JO5" s="2">
        <v>4</v>
      </c>
      <c r="JP5" s="43"/>
      <c r="JQ5" s="2" t="s">
        <v>2937</v>
      </c>
      <c r="JR5" s="2">
        <v>2</v>
      </c>
      <c r="JS5" s="43"/>
      <c r="JT5" s="2" t="s">
        <v>2938</v>
      </c>
      <c r="JU5" s="2">
        <v>3</v>
      </c>
      <c r="JV5" s="43"/>
      <c r="JW5" s="2" t="s">
        <v>3307</v>
      </c>
      <c r="JX5" s="2">
        <v>4</v>
      </c>
      <c r="JY5" s="43"/>
      <c r="JZ5" s="63" t="s">
        <v>466</v>
      </c>
      <c r="KA5" s="64"/>
      <c r="KB5" s="48"/>
      <c r="KC5" s="2" t="s">
        <v>41</v>
      </c>
      <c r="KD5" s="2">
        <v>4</v>
      </c>
      <c r="KE5" s="43"/>
      <c r="KF5" s="2" t="s">
        <v>3308</v>
      </c>
      <c r="KG5" s="2">
        <v>2</v>
      </c>
      <c r="KH5" s="43"/>
      <c r="KI5" s="2" t="s">
        <v>44</v>
      </c>
      <c r="KJ5" s="2">
        <v>3</v>
      </c>
      <c r="KK5" s="43"/>
      <c r="KL5" s="2" t="s">
        <v>3309</v>
      </c>
      <c r="KM5" s="2">
        <v>3</v>
      </c>
      <c r="KN5" s="43"/>
      <c r="KO5" s="2" t="s">
        <v>3310</v>
      </c>
      <c r="KP5" s="2">
        <v>1</v>
      </c>
      <c r="KQ5" s="43"/>
      <c r="KR5" s="2" t="s">
        <v>3311</v>
      </c>
      <c r="KS5" s="2">
        <v>1</v>
      </c>
      <c r="KT5" s="43"/>
      <c r="KU5" s="2" t="s">
        <v>3312</v>
      </c>
      <c r="KV5" s="2">
        <v>0</v>
      </c>
      <c r="KW5" s="43"/>
      <c r="KX5" s="2" t="s">
        <v>3312</v>
      </c>
      <c r="KY5" s="2">
        <v>0</v>
      </c>
      <c r="KZ5" s="43"/>
      <c r="LA5" s="2" t="s">
        <v>3312</v>
      </c>
      <c r="LB5" s="2">
        <v>0</v>
      </c>
      <c r="LC5" s="43"/>
      <c r="LD5" s="2" t="s">
        <v>3626</v>
      </c>
      <c r="LE5" s="2">
        <v>0</v>
      </c>
      <c r="LF5" s="43"/>
      <c r="LG5" s="2" t="s">
        <v>3627</v>
      </c>
      <c r="LH5" s="2">
        <v>3</v>
      </c>
      <c r="LI5" s="43"/>
      <c r="LJ5" s="2" t="s">
        <v>3628</v>
      </c>
      <c r="LK5" s="2">
        <v>0</v>
      </c>
      <c r="LL5" s="43"/>
      <c r="LM5" s="2" t="s">
        <v>3628</v>
      </c>
      <c r="LN5" s="2">
        <v>0</v>
      </c>
      <c r="LO5" s="43"/>
      <c r="LP5" s="2" t="s">
        <v>3628</v>
      </c>
      <c r="LQ5" s="2">
        <v>0</v>
      </c>
      <c r="LR5" s="43"/>
      <c r="LS5" s="2" t="s">
        <v>3628</v>
      </c>
      <c r="LT5" s="2">
        <v>0</v>
      </c>
      <c r="LU5" s="43"/>
      <c r="LV5" s="2" t="s">
        <v>3629</v>
      </c>
      <c r="LW5" s="2">
        <v>3</v>
      </c>
      <c r="LX5" s="43"/>
      <c r="LY5" s="2" t="s">
        <v>3630</v>
      </c>
      <c r="LZ5" s="2">
        <v>3</v>
      </c>
      <c r="MA5" s="43"/>
      <c r="MB5" s="2" t="s">
        <v>3631</v>
      </c>
      <c r="MC5" s="2">
        <v>0</v>
      </c>
      <c r="MD5" s="43"/>
      <c r="ME5" s="2" t="s">
        <v>3873</v>
      </c>
      <c r="MF5" s="2">
        <v>4</v>
      </c>
      <c r="MG5" s="43"/>
      <c r="MH5" s="2" t="s">
        <v>3871</v>
      </c>
      <c r="MI5" s="2">
        <v>0</v>
      </c>
      <c r="MJ5" s="43"/>
      <c r="MK5" s="2" t="s">
        <v>3874</v>
      </c>
      <c r="ML5" s="2">
        <v>0</v>
      </c>
      <c r="MM5" s="43"/>
      <c r="MN5" s="2" t="s">
        <v>1016</v>
      </c>
      <c r="MO5" s="2">
        <v>0</v>
      </c>
      <c r="MP5" s="43"/>
      <c r="MQ5" s="2" t="s">
        <v>1337</v>
      </c>
      <c r="MR5" s="2">
        <v>3</v>
      </c>
      <c r="MS5" s="43"/>
      <c r="MT5" s="2" t="s">
        <v>21</v>
      </c>
      <c r="MU5" s="2">
        <v>2</v>
      </c>
      <c r="MV5" s="40"/>
      <c r="MW5" s="4" t="s">
        <v>4159</v>
      </c>
      <c r="MX5" s="2"/>
      <c r="MY5" s="40"/>
      <c r="MZ5" s="2" t="s">
        <v>4203</v>
      </c>
      <c r="NA5" s="2">
        <v>5</v>
      </c>
      <c r="NB5" s="40"/>
      <c r="NC5" s="2" t="s">
        <v>4231</v>
      </c>
      <c r="ND5" s="2"/>
      <c r="NE5" s="40"/>
      <c r="NF5" s="4"/>
      <c r="NG5" s="4"/>
      <c r="NH5" s="4"/>
      <c r="NI5" s="4"/>
    </row>
    <row r="6" spans="1:377" ht="39" customHeight="1">
      <c r="A6" s="2" t="s">
        <v>22</v>
      </c>
      <c r="B6" s="2">
        <v>4</v>
      </c>
      <c r="C6" s="43"/>
      <c r="D6" s="2" t="s">
        <v>23</v>
      </c>
      <c r="E6" s="2">
        <v>3</v>
      </c>
      <c r="F6" s="43"/>
      <c r="G6" s="2" t="s">
        <v>24</v>
      </c>
      <c r="H6" s="2">
        <v>4</v>
      </c>
      <c r="I6" s="43"/>
      <c r="J6" s="2" t="s">
        <v>25</v>
      </c>
      <c r="K6" s="2">
        <v>3</v>
      </c>
      <c r="L6" s="43"/>
      <c r="M6" s="2" t="s">
        <v>17</v>
      </c>
      <c r="N6" s="2">
        <v>0</v>
      </c>
      <c r="O6" s="43"/>
      <c r="P6" s="2" t="s">
        <v>26</v>
      </c>
      <c r="Q6" s="2">
        <v>2</v>
      </c>
      <c r="R6" s="43"/>
      <c r="S6" s="2" t="s">
        <v>27</v>
      </c>
      <c r="T6" s="2">
        <v>3</v>
      </c>
      <c r="U6" s="43"/>
      <c r="V6" s="2" t="s">
        <v>28</v>
      </c>
      <c r="W6" s="2">
        <v>2</v>
      </c>
      <c r="X6" s="43"/>
      <c r="Y6" s="2" t="s">
        <v>29</v>
      </c>
      <c r="Z6" s="2">
        <v>2</v>
      </c>
      <c r="AA6" s="43"/>
      <c r="AB6" s="2" t="s">
        <v>444</v>
      </c>
      <c r="AC6" s="2">
        <v>2</v>
      </c>
      <c r="AD6" s="43"/>
      <c r="AE6" s="2" t="s">
        <v>445</v>
      </c>
      <c r="AF6" s="2">
        <v>3</v>
      </c>
      <c r="AG6" s="43"/>
      <c r="AH6" s="2" t="s">
        <v>446</v>
      </c>
      <c r="AI6" s="2">
        <v>3</v>
      </c>
      <c r="AJ6" s="43"/>
      <c r="AK6" s="2" t="s">
        <v>447</v>
      </c>
      <c r="AL6" s="2">
        <v>2</v>
      </c>
      <c r="AM6" s="43"/>
      <c r="AN6" s="2" t="s">
        <v>448</v>
      </c>
      <c r="AO6" s="2">
        <v>2</v>
      </c>
      <c r="AP6" s="43"/>
      <c r="AQ6" s="2" t="s">
        <v>449</v>
      </c>
      <c r="AR6" s="2">
        <v>3</v>
      </c>
      <c r="AS6" s="43"/>
      <c r="AT6" s="2" t="s">
        <v>449</v>
      </c>
      <c r="AU6" s="2">
        <v>3</v>
      </c>
      <c r="AV6" s="43"/>
      <c r="AW6" s="2" t="s">
        <v>450</v>
      </c>
      <c r="AX6" s="2">
        <v>2</v>
      </c>
      <c r="AY6" s="43"/>
      <c r="AZ6" s="2" t="s">
        <v>451</v>
      </c>
      <c r="BA6" s="2">
        <v>2</v>
      </c>
      <c r="BB6" s="43"/>
      <c r="BC6" s="2" t="s">
        <v>452</v>
      </c>
      <c r="BD6" s="2">
        <v>2</v>
      </c>
      <c r="BE6" s="43"/>
      <c r="BF6" s="2" t="s">
        <v>21</v>
      </c>
      <c r="BG6" s="2">
        <v>4</v>
      </c>
      <c r="BH6" s="43"/>
      <c r="BI6" s="2" t="s">
        <v>453</v>
      </c>
      <c r="BJ6" s="2">
        <v>3</v>
      </c>
      <c r="BK6" s="43"/>
      <c r="BL6" s="2" t="s">
        <v>519</v>
      </c>
      <c r="BM6" s="2">
        <v>3</v>
      </c>
      <c r="BN6" s="43"/>
      <c r="BO6" s="2" t="s">
        <v>950</v>
      </c>
      <c r="BP6" s="2">
        <v>3</v>
      </c>
      <c r="BQ6" s="43"/>
      <c r="BR6" s="2" t="s">
        <v>953</v>
      </c>
      <c r="BS6" s="2">
        <v>0</v>
      </c>
      <c r="BT6" s="43"/>
      <c r="BU6" s="2" t="s">
        <v>954</v>
      </c>
      <c r="BV6" s="2">
        <v>3</v>
      </c>
      <c r="BW6" s="43"/>
      <c r="BX6" s="2" t="s">
        <v>955</v>
      </c>
      <c r="BY6" s="2">
        <v>3</v>
      </c>
      <c r="BZ6" s="43"/>
      <c r="CA6" s="2" t="s">
        <v>956</v>
      </c>
      <c r="CB6" s="2">
        <v>3</v>
      </c>
      <c r="CC6" s="43"/>
      <c r="CD6" s="2" t="s">
        <v>956</v>
      </c>
      <c r="CE6" s="2">
        <v>3</v>
      </c>
      <c r="CF6" s="43"/>
      <c r="CG6" s="2" t="s">
        <v>956</v>
      </c>
      <c r="CH6" s="2">
        <v>3</v>
      </c>
      <c r="CI6" s="43"/>
      <c r="CJ6" s="2" t="s">
        <v>957</v>
      </c>
      <c r="CK6" s="2">
        <v>2</v>
      </c>
      <c r="CL6" s="43"/>
      <c r="CM6" s="2" t="s">
        <v>958</v>
      </c>
      <c r="CN6" s="2">
        <v>2</v>
      </c>
      <c r="CO6" s="43"/>
      <c r="CP6" s="2" t="s">
        <v>1289</v>
      </c>
      <c r="CQ6" s="2">
        <v>1</v>
      </c>
      <c r="CR6" s="43"/>
      <c r="CS6" s="2" t="s">
        <v>1290</v>
      </c>
      <c r="CT6" s="2">
        <v>3</v>
      </c>
      <c r="CU6" s="43"/>
      <c r="CV6" s="2" t="s">
        <v>1291</v>
      </c>
      <c r="CW6" s="2">
        <v>2</v>
      </c>
      <c r="CX6" s="43"/>
      <c r="CY6" s="2" t="s">
        <v>521</v>
      </c>
      <c r="CZ6" s="2">
        <v>0</v>
      </c>
      <c r="DA6" s="43"/>
      <c r="DB6" s="2" t="s">
        <v>521</v>
      </c>
      <c r="DC6" s="2">
        <v>0</v>
      </c>
      <c r="DD6" s="43"/>
      <c r="DE6" s="2" t="s">
        <v>521</v>
      </c>
      <c r="DF6" s="2">
        <v>0</v>
      </c>
      <c r="DG6" s="43"/>
      <c r="DH6" s="2" t="s">
        <v>1292</v>
      </c>
      <c r="DI6" s="2">
        <v>3</v>
      </c>
      <c r="DJ6" s="43"/>
      <c r="DK6" s="2" t="s">
        <v>1293</v>
      </c>
      <c r="DL6" s="2">
        <v>1</v>
      </c>
      <c r="DM6" s="43"/>
      <c r="DN6" s="2" t="s">
        <v>89</v>
      </c>
      <c r="DO6" s="2">
        <v>0</v>
      </c>
      <c r="DP6" s="43"/>
      <c r="DQ6" s="2" t="s">
        <v>89</v>
      </c>
      <c r="DR6" s="2">
        <v>0</v>
      </c>
      <c r="DS6" s="43"/>
      <c r="DT6" s="2" t="s">
        <v>1294</v>
      </c>
      <c r="DU6" s="2">
        <v>0</v>
      </c>
      <c r="DV6" s="43"/>
      <c r="DW6" s="2" t="s">
        <v>1672</v>
      </c>
      <c r="DX6" s="2">
        <v>1</v>
      </c>
      <c r="DY6" s="43"/>
      <c r="DZ6" s="2" t="s">
        <v>1673</v>
      </c>
      <c r="EA6" s="2">
        <v>0</v>
      </c>
      <c r="EB6" s="43"/>
      <c r="EC6" s="2" t="s">
        <v>1674</v>
      </c>
      <c r="ED6" s="2">
        <v>0</v>
      </c>
      <c r="EE6" s="43"/>
      <c r="EF6" s="2" t="s">
        <v>41</v>
      </c>
      <c r="EG6" s="2">
        <v>3</v>
      </c>
      <c r="EH6" s="43"/>
      <c r="EI6" s="2" t="s">
        <v>1675</v>
      </c>
      <c r="EJ6" s="2">
        <v>3</v>
      </c>
      <c r="EK6" s="43"/>
      <c r="EL6" s="2" t="s">
        <v>41</v>
      </c>
      <c r="EM6" s="2">
        <v>3</v>
      </c>
      <c r="EN6" s="43"/>
      <c r="EO6" s="2" t="s">
        <v>1676</v>
      </c>
      <c r="EP6" s="2">
        <v>3</v>
      </c>
      <c r="EQ6" s="43"/>
      <c r="ER6" s="2" t="s">
        <v>1676</v>
      </c>
      <c r="ES6" s="2">
        <v>3</v>
      </c>
      <c r="ET6" s="43"/>
      <c r="EU6" s="2" t="s">
        <v>1676</v>
      </c>
      <c r="EV6" s="2">
        <v>3</v>
      </c>
      <c r="EW6" s="43"/>
      <c r="EX6" s="2" t="s">
        <v>1676</v>
      </c>
      <c r="EY6" s="2">
        <v>3</v>
      </c>
      <c r="EZ6" s="43"/>
      <c r="FA6" s="2" t="s">
        <v>1676</v>
      </c>
      <c r="FB6" s="2">
        <v>3</v>
      </c>
      <c r="FC6" s="43"/>
      <c r="FD6" s="2" t="s">
        <v>1676</v>
      </c>
      <c r="FE6" s="2">
        <v>3</v>
      </c>
      <c r="FF6" s="43"/>
      <c r="FG6" s="2" t="s">
        <v>1676</v>
      </c>
      <c r="FH6" s="2">
        <v>3</v>
      </c>
      <c r="FI6" s="43"/>
      <c r="FJ6" s="2" t="s">
        <v>1676</v>
      </c>
      <c r="FK6" s="2">
        <v>3</v>
      </c>
      <c r="FL6" s="43"/>
      <c r="FM6" s="2" t="s">
        <v>1676</v>
      </c>
      <c r="FN6" s="2">
        <v>3</v>
      </c>
      <c r="FO6" s="43"/>
      <c r="FP6" s="2" t="s">
        <v>1676</v>
      </c>
      <c r="FQ6" s="2">
        <v>3</v>
      </c>
      <c r="FR6" s="43"/>
      <c r="FS6" s="2" t="s">
        <v>434</v>
      </c>
      <c r="FT6" s="2">
        <v>3</v>
      </c>
      <c r="FU6" s="43"/>
      <c r="FV6" s="2" t="s">
        <v>995</v>
      </c>
      <c r="FW6" s="2">
        <v>2</v>
      </c>
      <c r="FX6" s="43"/>
      <c r="FY6" s="2" t="s">
        <v>1952</v>
      </c>
      <c r="FZ6" s="2">
        <v>2</v>
      </c>
      <c r="GA6" s="43"/>
      <c r="GB6" s="2" t="s">
        <v>1952</v>
      </c>
      <c r="GC6" s="2">
        <v>2</v>
      </c>
      <c r="GD6" s="43"/>
      <c r="GE6" s="2" t="s">
        <v>1953</v>
      </c>
      <c r="GF6" s="2">
        <v>2</v>
      </c>
      <c r="GG6" s="43"/>
      <c r="GH6" s="2" t="s">
        <v>1954</v>
      </c>
      <c r="GI6" s="2">
        <v>2</v>
      </c>
      <c r="GJ6" s="43"/>
      <c r="GK6" s="2" t="s">
        <v>1955</v>
      </c>
      <c r="GL6" s="2">
        <v>0</v>
      </c>
      <c r="GM6" s="43"/>
      <c r="GN6" s="2" t="s">
        <v>1956</v>
      </c>
      <c r="GO6" s="2">
        <v>0</v>
      </c>
      <c r="GP6" s="43"/>
      <c r="GQ6" s="2" t="s">
        <v>1957</v>
      </c>
      <c r="GR6" s="2">
        <v>2</v>
      </c>
      <c r="GS6" s="43"/>
      <c r="GT6" s="2" t="s">
        <v>2335</v>
      </c>
      <c r="GU6" s="2">
        <v>2</v>
      </c>
      <c r="GV6" s="50">
        <f>GU6+GU7+GU8+GU9+GU12+GU10+GU11</f>
        <v>14</v>
      </c>
      <c r="GW6" s="2" t="s">
        <v>991</v>
      </c>
      <c r="GX6" s="2">
        <v>3</v>
      </c>
      <c r="GY6" s="43"/>
      <c r="GZ6" s="2" t="s">
        <v>2336</v>
      </c>
      <c r="HA6" s="2">
        <v>0</v>
      </c>
      <c r="HB6" s="43"/>
      <c r="HC6" s="2" t="s">
        <v>2337</v>
      </c>
      <c r="HD6" s="2">
        <v>0</v>
      </c>
      <c r="HE6" s="43"/>
      <c r="HF6" s="2" t="s">
        <v>995</v>
      </c>
      <c r="HG6" s="2">
        <v>2</v>
      </c>
      <c r="HH6" s="43"/>
      <c r="HI6" s="2" t="s">
        <v>1712</v>
      </c>
      <c r="HJ6" s="2">
        <v>3</v>
      </c>
      <c r="HK6" s="43"/>
      <c r="HL6" s="2" t="s">
        <v>2338</v>
      </c>
      <c r="HM6" s="2">
        <v>2</v>
      </c>
      <c r="HN6" s="43"/>
      <c r="HO6" s="2" t="s">
        <v>2339</v>
      </c>
      <c r="HP6" s="2">
        <v>0</v>
      </c>
      <c r="HQ6" s="43"/>
      <c r="HR6" s="2" t="s">
        <v>2340</v>
      </c>
      <c r="HS6" s="2">
        <v>4</v>
      </c>
      <c r="HT6" s="43"/>
      <c r="HU6" s="2" t="s">
        <v>2711</v>
      </c>
      <c r="HV6" s="2">
        <v>3</v>
      </c>
      <c r="HW6" s="43"/>
      <c r="HX6" s="2" t="s">
        <v>2712</v>
      </c>
      <c r="HY6" s="2">
        <v>0</v>
      </c>
      <c r="HZ6" s="43"/>
      <c r="IA6" s="2" t="s">
        <v>2713</v>
      </c>
      <c r="IB6" s="2">
        <v>4</v>
      </c>
      <c r="IC6" s="43"/>
      <c r="ID6" s="2" t="s">
        <v>2714</v>
      </c>
      <c r="IE6" s="2">
        <v>2</v>
      </c>
      <c r="IF6" s="43"/>
      <c r="IG6" s="2" t="s">
        <v>2715</v>
      </c>
      <c r="IH6" s="2">
        <v>2</v>
      </c>
      <c r="II6" s="43"/>
      <c r="IJ6" s="2" t="s">
        <v>977</v>
      </c>
      <c r="IK6" s="2">
        <v>2</v>
      </c>
      <c r="IL6" s="43"/>
      <c r="IM6" s="2" t="s">
        <v>995</v>
      </c>
      <c r="IN6" s="2">
        <v>3</v>
      </c>
      <c r="IO6" s="43"/>
      <c r="IP6" s="2" t="s">
        <v>2716</v>
      </c>
      <c r="IQ6" s="2">
        <v>3</v>
      </c>
      <c r="IR6" s="43"/>
      <c r="IS6" s="2" t="s">
        <v>2717</v>
      </c>
      <c r="IT6" s="2">
        <v>3</v>
      </c>
      <c r="IU6" s="43"/>
      <c r="IV6" s="2" t="s">
        <v>2939</v>
      </c>
      <c r="IW6" s="2">
        <v>2</v>
      </c>
      <c r="IX6" s="43"/>
      <c r="IY6" s="2" t="s">
        <v>1325</v>
      </c>
      <c r="IZ6" s="2">
        <v>3</v>
      </c>
      <c r="JA6" s="43"/>
      <c r="JB6" s="2" t="s">
        <v>2940</v>
      </c>
      <c r="JC6" s="2">
        <v>2</v>
      </c>
      <c r="JD6" s="43"/>
      <c r="JE6" s="2" t="s">
        <v>2699</v>
      </c>
      <c r="JF6" s="2">
        <v>3</v>
      </c>
      <c r="JG6" s="43"/>
      <c r="JH6" s="2" t="s">
        <v>485</v>
      </c>
      <c r="JI6" s="2">
        <v>3</v>
      </c>
      <c r="JJ6" s="43"/>
      <c r="JK6" s="2" t="s">
        <v>44</v>
      </c>
      <c r="JL6" s="2">
        <v>2</v>
      </c>
      <c r="JM6" s="43"/>
      <c r="JN6" s="2" t="s">
        <v>521</v>
      </c>
      <c r="JO6" s="2">
        <v>2</v>
      </c>
      <c r="JP6" s="43"/>
      <c r="JQ6" s="2" t="s">
        <v>2941</v>
      </c>
      <c r="JR6" s="2">
        <v>2</v>
      </c>
      <c r="JS6" s="43"/>
      <c r="JT6" s="2" t="s">
        <v>2942</v>
      </c>
      <c r="JU6" s="2">
        <v>4</v>
      </c>
      <c r="JV6" s="43"/>
      <c r="JW6" s="2" t="s">
        <v>3313</v>
      </c>
      <c r="JX6" s="2">
        <v>2</v>
      </c>
      <c r="JY6" s="43"/>
      <c r="JZ6" s="63" t="s">
        <v>3314</v>
      </c>
      <c r="KA6" s="64"/>
      <c r="KB6" s="48"/>
      <c r="KC6" s="2" t="s">
        <v>991</v>
      </c>
      <c r="KD6" s="2">
        <v>4</v>
      </c>
      <c r="KE6" s="43"/>
      <c r="KF6" s="2" t="s">
        <v>3315</v>
      </c>
      <c r="KG6" s="2">
        <v>2</v>
      </c>
      <c r="KH6" s="43"/>
      <c r="KI6" s="2" t="s">
        <v>102</v>
      </c>
      <c r="KJ6" s="2">
        <v>3</v>
      </c>
      <c r="KK6" s="43"/>
      <c r="KL6" s="2" t="s">
        <v>3316</v>
      </c>
      <c r="KM6" s="2">
        <v>3</v>
      </c>
      <c r="KN6" s="43"/>
      <c r="KO6" s="2" t="s">
        <v>1300</v>
      </c>
      <c r="KP6" s="2">
        <v>3</v>
      </c>
      <c r="KQ6" s="43"/>
      <c r="KR6" s="2" t="s">
        <v>1968</v>
      </c>
      <c r="KS6" s="2">
        <v>2</v>
      </c>
      <c r="KT6" s="43"/>
      <c r="KU6" s="2" t="s">
        <v>3317</v>
      </c>
      <c r="KV6" s="2">
        <v>0</v>
      </c>
      <c r="KW6" s="43"/>
      <c r="KX6" s="2" t="s">
        <v>3317</v>
      </c>
      <c r="KY6" s="2">
        <v>0</v>
      </c>
      <c r="KZ6" s="43"/>
      <c r="LA6" s="2" t="s">
        <v>3317</v>
      </c>
      <c r="LB6" s="2">
        <v>0</v>
      </c>
      <c r="LC6" s="43"/>
      <c r="LD6" s="2" t="s">
        <v>3632</v>
      </c>
      <c r="LE6" s="2">
        <v>0</v>
      </c>
      <c r="LF6" s="43"/>
      <c r="LG6" s="2" t="s">
        <v>991</v>
      </c>
      <c r="LH6" s="2">
        <v>2</v>
      </c>
      <c r="LI6" s="43"/>
      <c r="LJ6" s="2" t="s">
        <v>3633</v>
      </c>
      <c r="LK6" s="2">
        <v>0</v>
      </c>
      <c r="LL6" s="43"/>
      <c r="LM6" s="2" t="s">
        <v>3633</v>
      </c>
      <c r="LN6" s="2">
        <v>0</v>
      </c>
      <c r="LO6" s="43"/>
      <c r="LP6" s="2" t="s">
        <v>3633</v>
      </c>
      <c r="LQ6" s="2">
        <v>0</v>
      </c>
      <c r="LR6" s="43"/>
      <c r="LS6" s="2" t="s">
        <v>3633</v>
      </c>
      <c r="LT6" s="2">
        <v>0</v>
      </c>
      <c r="LU6" s="43"/>
      <c r="LV6" s="2" t="s">
        <v>3634</v>
      </c>
      <c r="LW6" s="2">
        <v>2</v>
      </c>
      <c r="LX6" s="43"/>
      <c r="LY6" s="2" t="s">
        <v>3635</v>
      </c>
      <c r="LZ6" s="2">
        <v>2</v>
      </c>
      <c r="MA6" s="43"/>
      <c r="MB6" s="2" t="s">
        <v>104</v>
      </c>
      <c r="MC6" s="2">
        <v>0</v>
      </c>
      <c r="MD6" s="43"/>
      <c r="ME6" s="2" t="s">
        <v>3875</v>
      </c>
      <c r="MF6" s="2">
        <v>2</v>
      </c>
      <c r="MG6" s="43"/>
      <c r="MH6" s="2" t="s">
        <v>20</v>
      </c>
      <c r="MI6" s="2">
        <v>0</v>
      </c>
      <c r="MJ6" s="43"/>
      <c r="MK6" s="2" t="s">
        <v>3876</v>
      </c>
      <c r="ML6" s="2">
        <v>0</v>
      </c>
      <c r="MM6" s="43"/>
      <c r="MN6" s="2" t="s">
        <v>3877</v>
      </c>
      <c r="MO6" s="2">
        <v>0</v>
      </c>
      <c r="MP6" s="44"/>
      <c r="MQ6" s="2" t="s">
        <v>3878</v>
      </c>
      <c r="MR6" s="2">
        <v>3</v>
      </c>
      <c r="MS6" s="43"/>
      <c r="MT6" s="2" t="s">
        <v>54</v>
      </c>
      <c r="MU6" s="2">
        <v>2</v>
      </c>
      <c r="MV6" s="40"/>
      <c r="MW6" s="5" t="s">
        <v>4160</v>
      </c>
      <c r="MX6" s="2"/>
      <c r="MY6" s="40"/>
      <c r="MZ6" s="2" t="s">
        <v>4204</v>
      </c>
      <c r="NA6" s="2">
        <v>6</v>
      </c>
      <c r="NB6" s="40"/>
      <c r="NC6" s="2" t="s">
        <v>4232</v>
      </c>
      <c r="ND6" s="2"/>
      <c r="NE6" s="40"/>
      <c r="NF6" s="4"/>
      <c r="NG6" s="4"/>
      <c r="NH6" s="4"/>
      <c r="NI6" s="4"/>
    </row>
    <row r="7" spans="1:377" ht="39" customHeight="1">
      <c r="A7" s="2" t="s">
        <v>30</v>
      </c>
      <c r="B7" s="2">
        <v>4</v>
      </c>
      <c r="C7" s="43"/>
      <c r="D7" s="2" t="s">
        <v>31</v>
      </c>
      <c r="E7" s="2">
        <v>3</v>
      </c>
      <c r="F7" s="43"/>
      <c r="G7" s="2" t="s">
        <v>32</v>
      </c>
      <c r="H7" s="2">
        <v>3</v>
      </c>
      <c r="I7" s="43"/>
      <c r="J7" s="2" t="s">
        <v>33</v>
      </c>
      <c r="K7" s="2">
        <v>3</v>
      </c>
      <c r="L7" s="43"/>
      <c r="M7" s="2" t="s">
        <v>34</v>
      </c>
      <c r="N7" s="2">
        <v>2</v>
      </c>
      <c r="O7" s="43"/>
      <c r="P7" s="2" t="s">
        <v>35</v>
      </c>
      <c r="Q7" s="2">
        <v>3</v>
      </c>
      <c r="R7" s="43"/>
      <c r="S7" s="2" t="s">
        <v>36</v>
      </c>
      <c r="T7" s="2">
        <v>3</v>
      </c>
      <c r="U7" s="43"/>
      <c r="V7" s="2" t="s">
        <v>37</v>
      </c>
      <c r="W7" s="2">
        <v>3</v>
      </c>
      <c r="X7" s="43"/>
      <c r="Y7" s="2" t="s">
        <v>38</v>
      </c>
      <c r="Z7" s="2">
        <v>3</v>
      </c>
      <c r="AA7" s="43"/>
      <c r="AB7" s="2" t="s">
        <v>454</v>
      </c>
      <c r="AC7" s="2">
        <v>2</v>
      </c>
      <c r="AD7" s="43"/>
      <c r="AE7" s="2" t="s">
        <v>455</v>
      </c>
      <c r="AF7" s="2">
        <v>2</v>
      </c>
      <c r="AG7" s="43"/>
      <c r="AH7" s="2" t="s">
        <v>456</v>
      </c>
      <c r="AI7" s="2">
        <v>2</v>
      </c>
      <c r="AJ7" s="43"/>
      <c r="AK7" s="2" t="s">
        <v>457</v>
      </c>
      <c r="AL7" s="2">
        <v>2</v>
      </c>
      <c r="AM7" s="43"/>
      <c r="AN7" s="2" t="s">
        <v>458</v>
      </c>
      <c r="AO7" s="2">
        <v>2</v>
      </c>
      <c r="AP7" s="43"/>
      <c r="AQ7" s="2" t="s">
        <v>458</v>
      </c>
      <c r="AR7" s="2">
        <v>2</v>
      </c>
      <c r="AS7" s="43"/>
      <c r="AT7" s="2" t="s">
        <v>459</v>
      </c>
      <c r="AU7" s="2">
        <v>2</v>
      </c>
      <c r="AV7" s="43"/>
      <c r="AW7" s="2" t="s">
        <v>460</v>
      </c>
      <c r="AX7" s="2">
        <v>1</v>
      </c>
      <c r="AY7" s="43"/>
      <c r="AZ7" s="2" t="s">
        <v>461</v>
      </c>
      <c r="BA7" s="2">
        <v>6</v>
      </c>
      <c r="BB7" s="43"/>
      <c r="BC7" s="2" t="s">
        <v>462</v>
      </c>
      <c r="BD7" s="2">
        <v>3</v>
      </c>
      <c r="BE7" s="43"/>
      <c r="BF7" s="2" t="s">
        <v>462</v>
      </c>
      <c r="BG7" s="2">
        <v>3</v>
      </c>
      <c r="BH7" s="43"/>
      <c r="BI7" s="2" t="s">
        <v>463</v>
      </c>
      <c r="BJ7" s="2">
        <v>3</v>
      </c>
      <c r="BK7" s="43"/>
      <c r="BL7" s="2" t="s">
        <v>959</v>
      </c>
      <c r="BM7" s="2">
        <v>3</v>
      </c>
      <c r="BN7" s="43"/>
      <c r="BO7" s="2" t="s">
        <v>960</v>
      </c>
      <c r="BP7" s="2">
        <v>3</v>
      </c>
      <c r="BQ7" s="43"/>
      <c r="BR7" s="2" t="s">
        <v>426</v>
      </c>
      <c r="BS7" s="2">
        <v>0</v>
      </c>
      <c r="BT7" s="43"/>
      <c r="BU7" s="2" t="s">
        <v>961</v>
      </c>
      <c r="BV7" s="2">
        <v>3</v>
      </c>
      <c r="BW7" s="43"/>
      <c r="BX7" s="2" t="s">
        <v>962</v>
      </c>
      <c r="BY7" s="2">
        <v>2</v>
      </c>
      <c r="BZ7" s="43"/>
      <c r="CA7" s="2" t="s">
        <v>963</v>
      </c>
      <c r="CB7" s="2">
        <v>3</v>
      </c>
      <c r="CC7" s="43"/>
      <c r="CD7" s="2" t="s">
        <v>963</v>
      </c>
      <c r="CE7" s="2">
        <v>3</v>
      </c>
      <c r="CF7" s="43"/>
      <c r="CG7" s="2" t="s">
        <v>963</v>
      </c>
      <c r="CH7" s="2">
        <v>3</v>
      </c>
      <c r="CI7" s="43"/>
      <c r="CJ7" s="2" t="s">
        <v>964</v>
      </c>
      <c r="CK7" s="2">
        <v>1</v>
      </c>
      <c r="CL7" s="43"/>
      <c r="CM7" s="2" t="s">
        <v>965</v>
      </c>
      <c r="CN7" s="2">
        <v>2</v>
      </c>
      <c r="CO7" s="43"/>
      <c r="CP7" s="2" t="s">
        <v>1295</v>
      </c>
      <c r="CQ7" s="2">
        <v>2</v>
      </c>
      <c r="CR7" s="43"/>
      <c r="CS7" s="2" t="s">
        <v>1296</v>
      </c>
      <c r="CT7" s="2">
        <v>2</v>
      </c>
      <c r="CU7" s="43"/>
      <c r="CV7" s="2" t="s">
        <v>1297</v>
      </c>
      <c r="CW7" s="2">
        <v>3</v>
      </c>
      <c r="CX7" s="43"/>
      <c r="CY7" s="2" t="s">
        <v>1298</v>
      </c>
      <c r="CZ7" s="2">
        <v>0</v>
      </c>
      <c r="DA7" s="43"/>
      <c r="DB7" s="2" t="s">
        <v>1298</v>
      </c>
      <c r="DC7" s="2">
        <v>0</v>
      </c>
      <c r="DD7" s="43"/>
      <c r="DE7" s="2" t="s">
        <v>1298</v>
      </c>
      <c r="DF7" s="2">
        <v>0</v>
      </c>
      <c r="DG7" s="43"/>
      <c r="DH7" s="2" t="s">
        <v>1299</v>
      </c>
      <c r="DI7" s="2">
        <v>3</v>
      </c>
      <c r="DJ7" s="43"/>
      <c r="DK7" s="2" t="s">
        <v>1300</v>
      </c>
      <c r="DL7" s="2">
        <v>2</v>
      </c>
      <c r="DM7" s="43"/>
      <c r="DN7" s="2" t="s">
        <v>1301</v>
      </c>
      <c r="DO7" s="2">
        <v>0</v>
      </c>
      <c r="DP7" s="43"/>
      <c r="DQ7" s="2" t="s">
        <v>1301</v>
      </c>
      <c r="DR7" s="2">
        <v>0</v>
      </c>
      <c r="DS7" s="43"/>
      <c r="DT7" s="2" t="s">
        <v>1302</v>
      </c>
      <c r="DU7" s="2">
        <v>0</v>
      </c>
      <c r="DV7" s="43"/>
      <c r="DW7" s="2" t="s">
        <v>1677</v>
      </c>
      <c r="DX7" s="2">
        <v>2</v>
      </c>
      <c r="DY7" s="43"/>
      <c r="DZ7" s="2" t="s">
        <v>20</v>
      </c>
      <c r="EA7" s="2">
        <v>0</v>
      </c>
      <c r="EB7" s="43"/>
      <c r="EC7" s="2" t="s">
        <v>1678</v>
      </c>
      <c r="ED7" s="2">
        <v>0</v>
      </c>
      <c r="EE7" s="43"/>
      <c r="EF7" s="2" t="s">
        <v>1679</v>
      </c>
      <c r="EG7" s="2">
        <v>4</v>
      </c>
      <c r="EH7" s="43"/>
      <c r="EI7" s="2" t="s">
        <v>1680</v>
      </c>
      <c r="EJ7" s="2">
        <v>3</v>
      </c>
      <c r="EK7" s="43"/>
      <c r="EL7" s="2" t="s">
        <v>1681</v>
      </c>
      <c r="EM7" s="2">
        <v>3</v>
      </c>
      <c r="EN7" s="43"/>
      <c r="EO7" s="2" t="s">
        <v>1682</v>
      </c>
      <c r="EP7" s="2">
        <v>2</v>
      </c>
      <c r="EQ7" s="43"/>
      <c r="ER7" s="2" t="s">
        <v>1682</v>
      </c>
      <c r="ES7" s="2">
        <v>2</v>
      </c>
      <c r="ET7" s="43"/>
      <c r="EU7" s="2" t="s">
        <v>1682</v>
      </c>
      <c r="EV7" s="2">
        <v>2</v>
      </c>
      <c r="EW7" s="43"/>
      <c r="EX7" s="2" t="s">
        <v>1682</v>
      </c>
      <c r="EY7" s="2">
        <v>2</v>
      </c>
      <c r="EZ7" s="43"/>
      <c r="FA7" s="2" t="s">
        <v>1682</v>
      </c>
      <c r="FB7" s="2">
        <v>2</v>
      </c>
      <c r="FC7" s="43"/>
      <c r="FD7" s="2" t="s">
        <v>1682</v>
      </c>
      <c r="FE7" s="2">
        <v>2</v>
      </c>
      <c r="FF7" s="43"/>
      <c r="FG7" s="2" t="s">
        <v>1682</v>
      </c>
      <c r="FH7" s="2">
        <v>2</v>
      </c>
      <c r="FI7" s="43"/>
      <c r="FJ7" s="2" t="s">
        <v>1682</v>
      </c>
      <c r="FK7" s="2">
        <v>2</v>
      </c>
      <c r="FL7" s="43"/>
      <c r="FM7" s="2" t="s">
        <v>1682</v>
      </c>
      <c r="FN7" s="2">
        <v>2</v>
      </c>
      <c r="FO7" s="43"/>
      <c r="FP7" s="2" t="s">
        <v>1682</v>
      </c>
      <c r="FQ7" s="2">
        <v>2</v>
      </c>
      <c r="FR7" s="43"/>
      <c r="FS7" s="2" t="s">
        <v>1958</v>
      </c>
      <c r="FT7" s="2">
        <v>3</v>
      </c>
      <c r="FU7" s="43"/>
      <c r="FV7" s="2" t="s">
        <v>1959</v>
      </c>
      <c r="FW7" s="2">
        <v>3</v>
      </c>
      <c r="FX7" s="43"/>
      <c r="FY7" s="2" t="s">
        <v>1960</v>
      </c>
      <c r="FZ7" s="2">
        <v>2</v>
      </c>
      <c r="GA7" s="43"/>
      <c r="GB7" s="2" t="s">
        <v>1960</v>
      </c>
      <c r="GC7" s="2">
        <v>3</v>
      </c>
      <c r="GD7" s="43"/>
      <c r="GE7" s="2" t="s">
        <v>1961</v>
      </c>
      <c r="GF7" s="2">
        <v>3</v>
      </c>
      <c r="GG7" s="43"/>
      <c r="GH7" s="2" t="s">
        <v>1962</v>
      </c>
      <c r="GI7" s="2">
        <v>3</v>
      </c>
      <c r="GJ7" s="43"/>
      <c r="GK7" s="2" t="s">
        <v>1963</v>
      </c>
      <c r="GL7" s="2">
        <v>0</v>
      </c>
      <c r="GM7" s="43"/>
      <c r="GN7" s="2" t="s">
        <v>1964</v>
      </c>
      <c r="GO7" s="2">
        <v>0</v>
      </c>
      <c r="GP7" s="43"/>
      <c r="GQ7" s="2" t="s">
        <v>1325</v>
      </c>
      <c r="GR7" s="2">
        <v>3</v>
      </c>
      <c r="GS7" s="43"/>
      <c r="GT7" s="2" t="s">
        <v>2341</v>
      </c>
      <c r="GU7" s="2">
        <v>2</v>
      </c>
      <c r="GV7" s="43"/>
      <c r="GW7" s="2" t="s">
        <v>2342</v>
      </c>
      <c r="GX7" s="2">
        <v>2</v>
      </c>
      <c r="GY7" s="43"/>
      <c r="GZ7" s="2" t="s">
        <v>21</v>
      </c>
      <c r="HA7" s="2">
        <v>0</v>
      </c>
      <c r="HB7" s="43"/>
      <c r="HC7" s="2" t="s">
        <v>2343</v>
      </c>
      <c r="HD7" s="2">
        <v>0</v>
      </c>
      <c r="HE7" s="43"/>
      <c r="HF7" s="2" t="s">
        <v>2344</v>
      </c>
      <c r="HG7" s="2">
        <v>2</v>
      </c>
      <c r="HH7" s="43"/>
      <c r="HI7" s="2" t="s">
        <v>2345</v>
      </c>
      <c r="HJ7" s="2">
        <v>2</v>
      </c>
      <c r="HK7" s="43"/>
      <c r="HL7" s="2" t="s">
        <v>2346</v>
      </c>
      <c r="HM7" s="2">
        <v>2</v>
      </c>
      <c r="HN7" s="43"/>
      <c r="HO7" s="2" t="s">
        <v>1718</v>
      </c>
      <c r="HP7" s="2">
        <v>0</v>
      </c>
      <c r="HQ7" s="43"/>
      <c r="HR7" s="2" t="s">
        <v>2347</v>
      </c>
      <c r="HS7" s="2">
        <v>2</v>
      </c>
      <c r="HT7" s="43"/>
      <c r="HU7" s="2" t="s">
        <v>2718</v>
      </c>
      <c r="HV7" s="2">
        <v>3</v>
      </c>
      <c r="HW7" s="43"/>
      <c r="HX7" s="2" t="s">
        <v>104</v>
      </c>
      <c r="HY7" s="2">
        <v>0</v>
      </c>
      <c r="HZ7" s="43"/>
      <c r="IA7" s="2" t="s">
        <v>2714</v>
      </c>
      <c r="IB7" s="2">
        <v>2</v>
      </c>
      <c r="IC7" s="43"/>
      <c r="ID7" s="2" t="s">
        <v>1072</v>
      </c>
      <c r="IE7" s="2">
        <v>2</v>
      </c>
      <c r="IF7" s="43"/>
      <c r="IG7" s="2" t="s">
        <v>2719</v>
      </c>
      <c r="IH7" s="2">
        <v>2</v>
      </c>
      <c r="II7" s="43"/>
      <c r="IJ7" s="2" t="s">
        <v>2720</v>
      </c>
      <c r="IK7" s="2">
        <v>2</v>
      </c>
      <c r="IL7" s="43"/>
      <c r="IM7" s="2" t="s">
        <v>2721</v>
      </c>
      <c r="IN7" s="2">
        <v>3</v>
      </c>
      <c r="IO7" s="43"/>
      <c r="IP7" s="2" t="s">
        <v>2721</v>
      </c>
      <c r="IQ7" s="2">
        <v>3</v>
      </c>
      <c r="IR7" s="43"/>
      <c r="IS7" s="2" t="s">
        <v>2708</v>
      </c>
      <c r="IT7" s="2">
        <v>3</v>
      </c>
      <c r="IU7" s="43"/>
      <c r="IV7" s="2" t="s">
        <v>2943</v>
      </c>
      <c r="IW7" s="2">
        <v>2</v>
      </c>
      <c r="IX7" s="43"/>
      <c r="IY7" s="2" t="s">
        <v>995</v>
      </c>
      <c r="IZ7" s="2">
        <v>2</v>
      </c>
      <c r="JA7" s="43"/>
      <c r="JB7" s="2" t="s">
        <v>1956</v>
      </c>
      <c r="JC7" s="2">
        <v>4</v>
      </c>
      <c r="JD7" s="43"/>
      <c r="JE7" s="2" t="s">
        <v>995</v>
      </c>
      <c r="JF7" s="2">
        <v>2</v>
      </c>
      <c r="JG7" s="43"/>
      <c r="JH7" s="2" t="s">
        <v>2944</v>
      </c>
      <c r="JI7" s="2">
        <v>4</v>
      </c>
      <c r="JJ7" s="43"/>
      <c r="JK7" s="2" t="s">
        <v>2945</v>
      </c>
      <c r="JL7" s="2">
        <v>3</v>
      </c>
      <c r="JM7" s="43"/>
      <c r="JN7" s="2" t="s">
        <v>2946</v>
      </c>
      <c r="JO7" s="2">
        <v>4</v>
      </c>
      <c r="JP7" s="43"/>
      <c r="JQ7" s="2" t="s">
        <v>2947</v>
      </c>
      <c r="JR7" s="2">
        <v>2</v>
      </c>
      <c r="JS7" s="43"/>
      <c r="JT7" s="2" t="s">
        <v>2948</v>
      </c>
      <c r="JU7" s="2">
        <v>2</v>
      </c>
      <c r="JV7" s="43"/>
      <c r="JW7" s="2" t="s">
        <v>3318</v>
      </c>
      <c r="JX7" s="2">
        <v>2</v>
      </c>
      <c r="JY7" s="43"/>
      <c r="JZ7" s="63" t="s">
        <v>3319</v>
      </c>
      <c r="KA7" s="64"/>
      <c r="KB7" s="48"/>
      <c r="KC7" s="2" t="s">
        <v>3320</v>
      </c>
      <c r="KD7" s="2">
        <v>2</v>
      </c>
      <c r="KE7" s="43"/>
      <c r="KF7" s="2" t="s">
        <v>3321</v>
      </c>
      <c r="KG7" s="2">
        <v>2</v>
      </c>
      <c r="KH7" s="43"/>
      <c r="KI7" s="2" t="s">
        <v>155</v>
      </c>
      <c r="KJ7" s="2">
        <v>3</v>
      </c>
      <c r="KK7" s="43"/>
      <c r="KL7" s="2" t="s">
        <v>3322</v>
      </c>
      <c r="KM7" s="2">
        <v>3</v>
      </c>
      <c r="KN7" s="43"/>
      <c r="KO7" s="2" t="s">
        <v>3323</v>
      </c>
      <c r="KP7" s="2">
        <v>3</v>
      </c>
      <c r="KQ7" s="43"/>
      <c r="KR7" s="2" t="s">
        <v>1956</v>
      </c>
      <c r="KS7" s="2">
        <v>2</v>
      </c>
      <c r="KT7" s="43"/>
      <c r="KU7" s="2" t="s">
        <v>3324</v>
      </c>
      <c r="KV7" s="2">
        <v>0</v>
      </c>
      <c r="KW7" s="43"/>
      <c r="KX7" s="2" t="s">
        <v>3324</v>
      </c>
      <c r="KY7" s="2">
        <v>0</v>
      </c>
      <c r="KZ7" s="43"/>
      <c r="LA7" s="2" t="s">
        <v>3324</v>
      </c>
      <c r="LB7" s="2">
        <v>0</v>
      </c>
      <c r="LC7" s="43"/>
      <c r="LD7" s="2" t="s">
        <v>3636</v>
      </c>
      <c r="LE7" s="2">
        <v>0</v>
      </c>
      <c r="LF7" s="43"/>
      <c r="LG7" s="2" t="s">
        <v>104</v>
      </c>
      <c r="LH7" s="2">
        <v>3</v>
      </c>
      <c r="LI7" s="43"/>
      <c r="LJ7" s="2" t="s">
        <v>3637</v>
      </c>
      <c r="LK7" s="2">
        <v>0</v>
      </c>
      <c r="LL7" s="43"/>
      <c r="LM7" s="2" t="s">
        <v>3637</v>
      </c>
      <c r="LN7" s="2">
        <v>0</v>
      </c>
      <c r="LO7" s="43"/>
      <c r="LP7" s="2" t="s">
        <v>3637</v>
      </c>
      <c r="LQ7" s="2">
        <v>0</v>
      </c>
      <c r="LR7" s="43"/>
      <c r="LS7" s="2" t="s">
        <v>3638</v>
      </c>
      <c r="LT7" s="2">
        <v>0</v>
      </c>
      <c r="LU7" s="43"/>
      <c r="LV7" s="2" t="s">
        <v>972</v>
      </c>
      <c r="LW7" s="2">
        <v>2</v>
      </c>
      <c r="LX7" s="43"/>
      <c r="LY7" s="2" t="s">
        <v>3639</v>
      </c>
      <c r="LZ7" s="2">
        <v>3</v>
      </c>
      <c r="MA7" s="43"/>
      <c r="MB7" s="2" t="s">
        <v>3640</v>
      </c>
      <c r="MC7" s="2">
        <v>0</v>
      </c>
      <c r="MD7" s="43"/>
      <c r="ME7" s="2" t="s">
        <v>3879</v>
      </c>
      <c r="MF7" s="2">
        <v>4</v>
      </c>
      <c r="MG7" s="43"/>
      <c r="MH7" s="2" t="s">
        <v>3874</v>
      </c>
      <c r="MI7" s="2">
        <v>0</v>
      </c>
      <c r="MJ7" s="43"/>
      <c r="MK7" s="2" t="s">
        <v>44</v>
      </c>
      <c r="ML7" s="2">
        <v>0</v>
      </c>
      <c r="MM7" s="43"/>
      <c r="MN7" s="1" t="s">
        <v>3880</v>
      </c>
      <c r="MO7" s="18"/>
      <c r="MP7" s="1"/>
      <c r="MQ7" s="2" t="s">
        <v>3881</v>
      </c>
      <c r="MR7" s="2">
        <v>3</v>
      </c>
      <c r="MS7" s="43"/>
      <c r="MT7" s="2" t="s">
        <v>1325</v>
      </c>
      <c r="MU7" s="2">
        <v>3</v>
      </c>
      <c r="MV7" s="40"/>
      <c r="MW7" s="5" t="s">
        <v>4161</v>
      </c>
      <c r="MX7" s="2"/>
      <c r="MY7" s="40"/>
      <c r="MZ7" s="1" t="s">
        <v>49</v>
      </c>
      <c r="NA7" s="1"/>
      <c r="NB7" s="1"/>
      <c r="NC7" s="2" t="s">
        <v>4234</v>
      </c>
      <c r="ND7" s="2"/>
      <c r="NE7" s="40"/>
      <c r="NF7" s="4"/>
      <c r="NG7" s="4"/>
      <c r="NH7" s="4"/>
      <c r="NI7" s="4"/>
    </row>
    <row r="8" spans="1:377" ht="39" customHeight="1">
      <c r="A8" s="2" t="s">
        <v>39</v>
      </c>
      <c r="B8" s="2">
        <v>2</v>
      </c>
      <c r="C8" s="43"/>
      <c r="D8" s="2" t="s">
        <v>40</v>
      </c>
      <c r="E8" s="2">
        <v>3</v>
      </c>
      <c r="F8" s="44"/>
      <c r="G8" s="2" t="s">
        <v>41</v>
      </c>
      <c r="H8" s="2">
        <v>3</v>
      </c>
      <c r="I8" s="44"/>
      <c r="J8" s="2" t="s">
        <v>42</v>
      </c>
      <c r="K8" s="2">
        <v>2</v>
      </c>
      <c r="L8" s="43"/>
      <c r="M8" s="2" t="s">
        <v>43</v>
      </c>
      <c r="N8" s="2">
        <v>3</v>
      </c>
      <c r="O8" s="43"/>
      <c r="P8" s="2" t="s">
        <v>44</v>
      </c>
      <c r="Q8" s="2">
        <v>2</v>
      </c>
      <c r="R8" s="43"/>
      <c r="S8" s="2" t="s">
        <v>45</v>
      </c>
      <c r="T8" s="2">
        <v>2</v>
      </c>
      <c r="U8" s="43"/>
      <c r="V8" s="2" t="s">
        <v>46</v>
      </c>
      <c r="W8" s="2">
        <v>2</v>
      </c>
      <c r="X8" s="44"/>
      <c r="Y8" s="2" t="s">
        <v>47</v>
      </c>
      <c r="Z8" s="2">
        <v>2</v>
      </c>
      <c r="AA8" s="43"/>
      <c r="AB8" s="2" t="s">
        <v>464</v>
      </c>
      <c r="AC8" s="2">
        <v>2</v>
      </c>
      <c r="AD8" s="43"/>
      <c r="AE8" s="2" t="s">
        <v>465</v>
      </c>
      <c r="AF8" s="2">
        <v>2</v>
      </c>
      <c r="AG8" s="43"/>
      <c r="AH8" s="2" t="s">
        <v>466</v>
      </c>
      <c r="AI8" s="2">
        <v>3</v>
      </c>
      <c r="AJ8" s="43"/>
      <c r="AK8" s="2" t="s">
        <v>467</v>
      </c>
      <c r="AL8" s="2">
        <v>3</v>
      </c>
      <c r="AM8" s="43"/>
      <c r="AN8" s="2" t="s">
        <v>468</v>
      </c>
      <c r="AO8" s="2">
        <v>2</v>
      </c>
      <c r="AP8" s="43"/>
      <c r="AQ8" s="2" t="s">
        <v>459</v>
      </c>
      <c r="AR8" s="2">
        <v>2</v>
      </c>
      <c r="AS8" s="43"/>
      <c r="AT8" s="2" t="s">
        <v>469</v>
      </c>
      <c r="AU8" s="2">
        <v>0</v>
      </c>
      <c r="AV8" s="43"/>
      <c r="AW8" s="2" t="s">
        <v>470</v>
      </c>
      <c r="AX8" s="2">
        <v>1</v>
      </c>
      <c r="AY8" s="43"/>
      <c r="AZ8" s="2" t="s">
        <v>471</v>
      </c>
      <c r="BA8" s="2">
        <v>2</v>
      </c>
      <c r="BB8" s="43"/>
      <c r="BC8" s="2" t="s">
        <v>472</v>
      </c>
      <c r="BD8" s="2">
        <v>2</v>
      </c>
      <c r="BE8" s="43"/>
      <c r="BF8" s="2" t="s">
        <v>441</v>
      </c>
      <c r="BG8" s="2">
        <v>3</v>
      </c>
      <c r="BH8" s="43"/>
      <c r="BI8" s="2" t="s">
        <v>473</v>
      </c>
      <c r="BJ8" s="2">
        <v>2</v>
      </c>
      <c r="BK8" s="43"/>
      <c r="BL8" s="2" t="s">
        <v>966</v>
      </c>
      <c r="BM8" s="2">
        <v>2</v>
      </c>
      <c r="BN8" s="43"/>
      <c r="BO8" s="2" t="s">
        <v>967</v>
      </c>
      <c r="BP8" s="2">
        <v>3</v>
      </c>
      <c r="BQ8" s="44"/>
      <c r="BR8" s="2" t="s">
        <v>484</v>
      </c>
      <c r="BS8" s="2">
        <v>0</v>
      </c>
      <c r="BT8" s="44"/>
      <c r="BU8" s="2" t="s">
        <v>968</v>
      </c>
      <c r="BV8" s="2">
        <v>1</v>
      </c>
      <c r="BW8" s="43"/>
      <c r="BX8" s="2" t="s">
        <v>969</v>
      </c>
      <c r="BY8" s="2">
        <v>3</v>
      </c>
      <c r="BZ8" s="43"/>
      <c r="CA8" s="2" t="s">
        <v>970</v>
      </c>
      <c r="CB8" s="2">
        <v>2</v>
      </c>
      <c r="CC8" s="43"/>
      <c r="CD8" s="2" t="s">
        <v>970</v>
      </c>
      <c r="CE8" s="2">
        <v>2</v>
      </c>
      <c r="CF8" s="43"/>
      <c r="CG8" s="2" t="s">
        <v>970</v>
      </c>
      <c r="CH8" s="2">
        <v>2</v>
      </c>
      <c r="CI8" s="43"/>
      <c r="CJ8" s="2" t="s">
        <v>971</v>
      </c>
      <c r="CK8" s="2">
        <v>2</v>
      </c>
      <c r="CL8" s="43"/>
      <c r="CM8" s="2" t="s">
        <v>972</v>
      </c>
      <c r="CN8" s="2">
        <v>3</v>
      </c>
      <c r="CO8" s="43"/>
      <c r="CP8" s="2" t="s">
        <v>1303</v>
      </c>
      <c r="CQ8" s="2">
        <v>2</v>
      </c>
      <c r="CR8" s="43"/>
      <c r="CS8" s="2" t="s">
        <v>1304</v>
      </c>
      <c r="CT8" s="2">
        <v>2</v>
      </c>
      <c r="CU8" s="43"/>
      <c r="CV8" s="2" t="s">
        <v>1305</v>
      </c>
      <c r="CW8" s="2">
        <v>1</v>
      </c>
      <c r="CX8" s="43"/>
      <c r="CY8" s="2" t="s">
        <v>41</v>
      </c>
      <c r="CZ8" s="2">
        <v>0</v>
      </c>
      <c r="DA8" s="43"/>
      <c r="DB8" s="2" t="s">
        <v>41</v>
      </c>
      <c r="DC8" s="2">
        <v>0</v>
      </c>
      <c r="DD8" s="43"/>
      <c r="DE8" s="2" t="s">
        <v>41</v>
      </c>
      <c r="DF8" s="2">
        <v>0</v>
      </c>
      <c r="DG8" s="43"/>
      <c r="DH8" s="2" t="s">
        <v>1306</v>
      </c>
      <c r="DI8" s="2">
        <v>2</v>
      </c>
      <c r="DJ8" s="43"/>
      <c r="DK8" s="2" t="s">
        <v>45</v>
      </c>
      <c r="DL8" s="2">
        <v>2</v>
      </c>
      <c r="DM8" s="43"/>
      <c r="DN8" s="2" t="s">
        <v>1307</v>
      </c>
      <c r="DO8" s="2">
        <v>0</v>
      </c>
      <c r="DP8" s="43"/>
      <c r="DQ8" s="2" t="s">
        <v>1307</v>
      </c>
      <c r="DR8" s="2">
        <v>0</v>
      </c>
      <c r="DS8" s="43"/>
      <c r="DT8" s="2" t="s">
        <v>1308</v>
      </c>
      <c r="DU8" s="2">
        <v>0</v>
      </c>
      <c r="DV8" s="43"/>
      <c r="DW8" s="2" t="s">
        <v>1683</v>
      </c>
      <c r="DX8" s="2">
        <v>2</v>
      </c>
      <c r="DY8" s="43"/>
      <c r="DZ8" s="2" t="s">
        <v>1684</v>
      </c>
      <c r="EA8" s="2">
        <v>0</v>
      </c>
      <c r="EB8" s="43"/>
      <c r="EC8" s="2" t="s">
        <v>1685</v>
      </c>
      <c r="ED8" s="2">
        <v>0</v>
      </c>
      <c r="EE8" s="43"/>
      <c r="EF8" s="2" t="s">
        <v>1686</v>
      </c>
      <c r="EG8" s="2">
        <v>2</v>
      </c>
      <c r="EH8" s="43"/>
      <c r="EI8" s="2" t="s">
        <v>1687</v>
      </c>
      <c r="EJ8" s="2">
        <v>4</v>
      </c>
      <c r="EK8" s="43"/>
      <c r="EL8" s="2" t="s">
        <v>207</v>
      </c>
      <c r="EM8" s="2">
        <v>2</v>
      </c>
      <c r="EN8" s="43"/>
      <c r="EO8" s="2" t="s">
        <v>1688</v>
      </c>
      <c r="EP8" s="2">
        <v>4</v>
      </c>
      <c r="EQ8" s="43"/>
      <c r="ER8" s="2" t="s">
        <v>1688</v>
      </c>
      <c r="ES8" s="2">
        <v>4</v>
      </c>
      <c r="ET8" s="43"/>
      <c r="EU8" s="2" t="s">
        <v>1688</v>
      </c>
      <c r="EV8" s="2">
        <v>4</v>
      </c>
      <c r="EW8" s="43"/>
      <c r="EX8" s="2" t="s">
        <v>1688</v>
      </c>
      <c r="EY8" s="2">
        <v>4</v>
      </c>
      <c r="EZ8" s="43"/>
      <c r="FA8" s="2" t="s">
        <v>1688</v>
      </c>
      <c r="FB8" s="2">
        <v>4</v>
      </c>
      <c r="FC8" s="43"/>
      <c r="FD8" s="2" t="s">
        <v>1688</v>
      </c>
      <c r="FE8" s="2">
        <v>4</v>
      </c>
      <c r="FF8" s="43"/>
      <c r="FG8" s="2" t="s">
        <v>1688</v>
      </c>
      <c r="FH8" s="2">
        <v>4</v>
      </c>
      <c r="FI8" s="43"/>
      <c r="FJ8" s="2" t="s">
        <v>1688</v>
      </c>
      <c r="FK8" s="2">
        <v>4</v>
      </c>
      <c r="FL8" s="43"/>
      <c r="FM8" s="2" t="s">
        <v>1688</v>
      </c>
      <c r="FN8" s="2">
        <v>4</v>
      </c>
      <c r="FO8" s="43"/>
      <c r="FP8" s="2" t="s">
        <v>1688</v>
      </c>
      <c r="FQ8" s="2">
        <v>4</v>
      </c>
      <c r="FR8" s="43"/>
      <c r="FS8" s="2" t="s">
        <v>1965</v>
      </c>
      <c r="FT8" s="2">
        <v>4</v>
      </c>
      <c r="FU8" s="43"/>
      <c r="FV8" s="2" t="s">
        <v>429</v>
      </c>
      <c r="FW8" s="2">
        <v>2</v>
      </c>
      <c r="FX8" s="43"/>
      <c r="FY8" s="2" t="s">
        <v>168</v>
      </c>
      <c r="FZ8" s="2">
        <v>3</v>
      </c>
      <c r="GA8" s="43"/>
      <c r="GB8" s="2" t="s">
        <v>168</v>
      </c>
      <c r="GC8" s="2">
        <v>3</v>
      </c>
      <c r="GD8" s="43"/>
      <c r="GE8" s="2" t="s">
        <v>1000</v>
      </c>
      <c r="GF8" s="2">
        <v>3</v>
      </c>
      <c r="GG8" s="44"/>
      <c r="GH8" s="2" t="s">
        <v>1966</v>
      </c>
      <c r="GI8" s="2">
        <v>3</v>
      </c>
      <c r="GJ8" s="43"/>
      <c r="GK8" s="2" t="s">
        <v>1967</v>
      </c>
      <c r="GL8" s="2">
        <v>0</v>
      </c>
      <c r="GM8" s="43"/>
      <c r="GN8" s="2" t="s">
        <v>1968</v>
      </c>
      <c r="GO8" s="2">
        <v>0</v>
      </c>
      <c r="GP8" s="43"/>
      <c r="GQ8" s="2" t="s">
        <v>21</v>
      </c>
      <c r="GR8" s="2">
        <v>3</v>
      </c>
      <c r="GS8" s="43"/>
      <c r="GT8" s="2" t="s">
        <v>2348</v>
      </c>
      <c r="GU8" s="2">
        <v>2</v>
      </c>
      <c r="GV8" s="43"/>
      <c r="GW8" s="2" t="s">
        <v>2349</v>
      </c>
      <c r="GX8" s="2">
        <v>2</v>
      </c>
      <c r="GY8" s="43"/>
      <c r="GZ8" s="2" t="s">
        <v>2329</v>
      </c>
      <c r="HA8" s="2">
        <v>0</v>
      </c>
      <c r="HB8" s="43"/>
      <c r="HC8" s="2" t="s">
        <v>2350</v>
      </c>
      <c r="HD8" s="2">
        <v>0</v>
      </c>
      <c r="HE8" s="43"/>
      <c r="HF8" s="2" t="s">
        <v>44</v>
      </c>
      <c r="HG8" s="2">
        <v>2</v>
      </c>
      <c r="HH8" s="43"/>
      <c r="HI8" s="2" t="s">
        <v>2351</v>
      </c>
      <c r="HJ8" s="2">
        <v>2</v>
      </c>
      <c r="HK8" s="44"/>
      <c r="HL8" s="2" t="s">
        <v>2352</v>
      </c>
      <c r="HM8" s="2">
        <v>2</v>
      </c>
      <c r="HN8" s="43"/>
      <c r="HO8" s="2" t="s">
        <v>2353</v>
      </c>
      <c r="HP8" s="2">
        <v>0</v>
      </c>
      <c r="HQ8" s="43"/>
      <c r="HR8" s="2" t="s">
        <v>2354</v>
      </c>
      <c r="HS8" s="2">
        <v>3</v>
      </c>
      <c r="HT8" s="43"/>
      <c r="HU8" s="2" t="s">
        <v>1465</v>
      </c>
      <c r="HV8" s="2">
        <v>2</v>
      </c>
      <c r="HW8" s="43"/>
      <c r="HX8" s="2" t="s">
        <v>2722</v>
      </c>
      <c r="HY8" s="2">
        <v>0</v>
      </c>
      <c r="HZ8" s="43"/>
      <c r="IA8" s="2" t="s">
        <v>1072</v>
      </c>
      <c r="IB8" s="2">
        <v>2</v>
      </c>
      <c r="IC8" s="43"/>
      <c r="ID8" s="2" t="s">
        <v>2705</v>
      </c>
      <c r="IE8" s="2">
        <v>2</v>
      </c>
      <c r="IF8" s="43"/>
      <c r="IG8" s="2" t="s">
        <v>2723</v>
      </c>
      <c r="IH8" s="2">
        <v>2</v>
      </c>
      <c r="II8" s="43"/>
      <c r="IJ8" s="2" t="s">
        <v>44</v>
      </c>
      <c r="IK8" s="2">
        <v>3</v>
      </c>
      <c r="IL8" s="43"/>
      <c r="IM8" s="2" t="s">
        <v>2724</v>
      </c>
      <c r="IN8" s="2">
        <v>3</v>
      </c>
      <c r="IO8" s="44"/>
      <c r="IP8" s="2" t="s">
        <v>2721</v>
      </c>
      <c r="IQ8" s="2">
        <v>3</v>
      </c>
      <c r="IR8" s="43"/>
      <c r="IS8" s="2" t="s">
        <v>2724</v>
      </c>
      <c r="IT8" s="2">
        <v>3</v>
      </c>
      <c r="IU8" s="44"/>
      <c r="IV8" s="2" t="s">
        <v>2949</v>
      </c>
      <c r="IW8" s="2">
        <v>2</v>
      </c>
      <c r="IX8" s="43"/>
      <c r="IY8" s="2" t="s">
        <v>2950</v>
      </c>
      <c r="IZ8" s="2">
        <v>3</v>
      </c>
      <c r="JA8" s="43"/>
      <c r="JB8" s="2" t="s">
        <v>2951</v>
      </c>
      <c r="JC8" s="2">
        <v>3</v>
      </c>
      <c r="JD8" s="43"/>
      <c r="JE8" s="2" t="s">
        <v>2927</v>
      </c>
      <c r="JF8" s="2">
        <v>2</v>
      </c>
      <c r="JG8" s="43"/>
      <c r="JH8" s="2" t="s">
        <v>2952</v>
      </c>
      <c r="JI8" s="2">
        <v>3</v>
      </c>
      <c r="JJ8" s="44"/>
      <c r="JK8" s="2" t="s">
        <v>2953</v>
      </c>
      <c r="JL8" s="2">
        <v>2</v>
      </c>
      <c r="JM8" s="43"/>
      <c r="JN8" s="2" t="s">
        <v>2954</v>
      </c>
      <c r="JO8" s="2">
        <v>2</v>
      </c>
      <c r="JP8" s="43"/>
      <c r="JQ8" s="2" t="s">
        <v>2955</v>
      </c>
      <c r="JR8" s="2">
        <v>4</v>
      </c>
      <c r="JS8" s="43"/>
      <c r="JT8" s="2" t="s">
        <v>2956</v>
      </c>
      <c r="JU8" s="2">
        <v>1</v>
      </c>
      <c r="JV8" s="43"/>
      <c r="JW8" s="2" t="s">
        <v>3325</v>
      </c>
      <c r="JX8" s="2">
        <v>2</v>
      </c>
      <c r="JY8" s="43"/>
      <c r="JZ8" s="63" t="s">
        <v>3326</v>
      </c>
      <c r="KA8" s="64"/>
      <c r="KB8" s="48"/>
      <c r="KC8" s="2" t="s">
        <v>3327</v>
      </c>
      <c r="KD8" s="2">
        <v>2</v>
      </c>
      <c r="KE8" s="43"/>
      <c r="KF8" s="2" t="s">
        <v>3328</v>
      </c>
      <c r="KG8" s="2">
        <v>1</v>
      </c>
      <c r="KH8" s="43"/>
      <c r="KI8" s="2" t="s">
        <v>3329</v>
      </c>
      <c r="KJ8" s="2">
        <v>2</v>
      </c>
      <c r="KK8" s="43"/>
      <c r="KL8" s="2" t="s">
        <v>3329</v>
      </c>
      <c r="KM8" s="2">
        <v>2</v>
      </c>
      <c r="KN8" s="43"/>
      <c r="KO8" s="2" t="s">
        <v>3330</v>
      </c>
      <c r="KP8" s="2">
        <v>3</v>
      </c>
      <c r="KQ8" s="43"/>
      <c r="KR8" s="2" t="s">
        <v>3331</v>
      </c>
      <c r="KS8" s="2">
        <v>2</v>
      </c>
      <c r="KT8" s="43"/>
      <c r="KU8" s="2" t="s">
        <v>3332</v>
      </c>
      <c r="KV8" s="2">
        <v>0</v>
      </c>
      <c r="KW8" s="43"/>
      <c r="KX8" s="2" t="s">
        <v>3332</v>
      </c>
      <c r="KY8" s="2">
        <v>0</v>
      </c>
      <c r="KZ8" s="43"/>
      <c r="LA8" s="2" t="s">
        <v>3332</v>
      </c>
      <c r="LB8" s="2">
        <v>0</v>
      </c>
      <c r="LC8" s="43"/>
      <c r="LD8" s="2" t="s">
        <v>2729</v>
      </c>
      <c r="LE8" s="2">
        <v>0</v>
      </c>
      <c r="LF8" s="43"/>
      <c r="LG8" s="2" t="s">
        <v>3641</v>
      </c>
      <c r="LH8" s="2">
        <v>3</v>
      </c>
      <c r="LI8" s="43"/>
      <c r="LJ8" s="2" t="s">
        <v>3642</v>
      </c>
      <c r="LK8" s="2">
        <v>0</v>
      </c>
      <c r="LL8" s="43"/>
      <c r="LM8" s="2" t="s">
        <v>3643</v>
      </c>
      <c r="LN8" s="2">
        <v>0</v>
      </c>
      <c r="LO8" s="43"/>
      <c r="LP8" s="2" t="s">
        <v>3642</v>
      </c>
      <c r="LQ8" s="2">
        <v>0</v>
      </c>
      <c r="LR8" s="43"/>
      <c r="LS8" s="2" t="s">
        <v>3643</v>
      </c>
      <c r="LT8" s="2">
        <v>0</v>
      </c>
      <c r="LU8" s="43"/>
      <c r="LV8" s="2" t="s">
        <v>3644</v>
      </c>
      <c r="LW8" s="2">
        <v>2</v>
      </c>
      <c r="LX8" s="43"/>
      <c r="LY8" s="2" t="s">
        <v>3645</v>
      </c>
      <c r="LZ8" s="2">
        <v>3</v>
      </c>
      <c r="MA8" s="43"/>
      <c r="MB8" s="2" t="s">
        <v>3646</v>
      </c>
      <c r="MC8" s="2">
        <v>0</v>
      </c>
      <c r="MD8" s="43"/>
      <c r="ME8" s="2" t="s">
        <v>1061</v>
      </c>
      <c r="MF8" s="2">
        <v>4</v>
      </c>
      <c r="MG8" s="43"/>
      <c r="MH8" s="2" t="s">
        <v>437</v>
      </c>
      <c r="MI8" s="2">
        <v>0</v>
      </c>
      <c r="MJ8" s="43"/>
      <c r="MK8" s="2" t="s">
        <v>437</v>
      </c>
      <c r="ML8" s="2">
        <v>0</v>
      </c>
      <c r="MM8" s="43"/>
      <c r="MN8" s="2" t="s">
        <v>3882</v>
      </c>
      <c r="MO8" s="2">
        <v>0</v>
      </c>
      <c r="MP8" s="50">
        <f>MO8+MO9</f>
        <v>0</v>
      </c>
      <c r="MQ8" s="2" t="s">
        <v>3883</v>
      </c>
      <c r="MR8" s="2">
        <v>3</v>
      </c>
      <c r="MS8" s="43"/>
      <c r="MT8" s="2" t="s">
        <v>4130</v>
      </c>
      <c r="MU8" s="2">
        <v>2</v>
      </c>
      <c r="MV8" s="40"/>
      <c r="MW8" s="5" t="s">
        <v>4162</v>
      </c>
      <c r="MX8" s="2"/>
      <c r="MY8" s="40"/>
      <c r="MZ8" s="2" t="s">
        <v>4205</v>
      </c>
      <c r="NA8" s="2">
        <v>4</v>
      </c>
      <c r="NB8" s="39">
        <f>NA8+NA9+NA10</f>
        <v>15</v>
      </c>
      <c r="NC8" s="2" t="s">
        <v>4233</v>
      </c>
      <c r="ND8" s="2"/>
      <c r="NE8" s="41"/>
      <c r="NF8" s="4"/>
      <c r="NG8" s="4"/>
      <c r="NH8" s="4"/>
      <c r="NI8" s="4"/>
    </row>
    <row r="9" spans="1:377" ht="39" customHeight="1">
      <c r="A9" s="2" t="s">
        <v>48</v>
      </c>
      <c r="B9" s="2">
        <v>1</v>
      </c>
      <c r="C9" s="44"/>
      <c r="D9" s="1" t="s">
        <v>49</v>
      </c>
      <c r="E9" s="1"/>
      <c r="F9" s="18"/>
      <c r="G9" s="1" t="s">
        <v>49</v>
      </c>
      <c r="H9" s="1"/>
      <c r="I9" s="18"/>
      <c r="J9" s="2" t="s">
        <v>50</v>
      </c>
      <c r="K9" s="2">
        <v>2</v>
      </c>
      <c r="L9" s="44"/>
      <c r="M9" s="2" t="s">
        <v>51</v>
      </c>
      <c r="N9" s="2">
        <v>0</v>
      </c>
      <c r="O9" s="43"/>
      <c r="P9" s="2" t="s">
        <v>52</v>
      </c>
      <c r="Q9" s="2">
        <v>3</v>
      </c>
      <c r="R9" s="44"/>
      <c r="S9" s="2" t="s">
        <v>53</v>
      </c>
      <c r="T9" s="2">
        <v>3</v>
      </c>
      <c r="U9" s="44"/>
      <c r="V9" s="1" t="s">
        <v>49</v>
      </c>
      <c r="W9" s="1"/>
      <c r="X9" s="1"/>
      <c r="Y9" s="2" t="s">
        <v>54</v>
      </c>
      <c r="Z9" s="2">
        <v>3</v>
      </c>
      <c r="AA9" s="44"/>
      <c r="AB9" s="2" t="s">
        <v>474</v>
      </c>
      <c r="AC9" s="2">
        <v>2</v>
      </c>
      <c r="AD9" s="43"/>
      <c r="AE9" s="2" t="s">
        <v>475</v>
      </c>
      <c r="AF9" s="2">
        <v>2</v>
      </c>
      <c r="AG9" s="43"/>
      <c r="AH9" s="2" t="s">
        <v>476</v>
      </c>
      <c r="AI9" s="2">
        <v>2</v>
      </c>
      <c r="AJ9" s="44"/>
      <c r="AK9" s="2" t="s">
        <v>477</v>
      </c>
      <c r="AL9" s="2">
        <v>2</v>
      </c>
      <c r="AM9" s="43"/>
      <c r="AN9" s="2" t="s">
        <v>478</v>
      </c>
      <c r="AO9" s="2">
        <v>1</v>
      </c>
      <c r="AP9" s="43"/>
      <c r="AQ9" s="2" t="s">
        <v>469</v>
      </c>
      <c r="AR9" s="2">
        <v>0</v>
      </c>
      <c r="AS9" s="43"/>
      <c r="AT9" s="2" t="s">
        <v>44</v>
      </c>
      <c r="AU9" s="2">
        <v>2</v>
      </c>
      <c r="AV9" s="43"/>
      <c r="AW9" s="2" t="s">
        <v>479</v>
      </c>
      <c r="AX9" s="2">
        <v>1</v>
      </c>
      <c r="AY9" s="43"/>
      <c r="AZ9" s="2" t="s">
        <v>480</v>
      </c>
      <c r="BA9" s="2">
        <v>2</v>
      </c>
      <c r="BB9" s="44"/>
      <c r="BC9" s="2" t="s">
        <v>481</v>
      </c>
      <c r="BD9" s="2">
        <v>2</v>
      </c>
      <c r="BE9" s="43"/>
      <c r="BF9" s="2" t="s">
        <v>482</v>
      </c>
      <c r="BG9" s="2">
        <v>2</v>
      </c>
      <c r="BH9" s="44"/>
      <c r="BI9" s="2" t="s">
        <v>483</v>
      </c>
      <c r="BJ9" s="2">
        <v>2</v>
      </c>
      <c r="BK9" s="43"/>
      <c r="BL9" s="2" t="s">
        <v>973</v>
      </c>
      <c r="BM9" s="2">
        <v>3</v>
      </c>
      <c r="BN9" s="44"/>
      <c r="BO9" s="1" t="s">
        <v>49</v>
      </c>
      <c r="BP9" s="1"/>
      <c r="BQ9" s="1"/>
      <c r="BR9" s="1" t="s">
        <v>49</v>
      </c>
      <c r="BS9" s="1"/>
      <c r="BT9" s="1"/>
      <c r="BU9" s="2" t="s">
        <v>974</v>
      </c>
      <c r="BV9" s="2">
        <v>2</v>
      </c>
      <c r="BW9" s="43"/>
      <c r="BX9" s="2" t="s">
        <v>971</v>
      </c>
      <c r="BY9" s="2">
        <v>2</v>
      </c>
      <c r="BZ9" s="43"/>
      <c r="CA9" s="2" t="s">
        <v>975</v>
      </c>
      <c r="CB9" s="2">
        <v>3</v>
      </c>
      <c r="CC9" s="43"/>
      <c r="CD9" s="2" t="s">
        <v>975</v>
      </c>
      <c r="CE9" s="2">
        <v>3</v>
      </c>
      <c r="CF9" s="43"/>
      <c r="CG9" s="2" t="s">
        <v>975</v>
      </c>
      <c r="CH9" s="2">
        <v>3</v>
      </c>
      <c r="CI9" s="43"/>
      <c r="CJ9" s="2" t="s">
        <v>976</v>
      </c>
      <c r="CK9" s="2">
        <v>3</v>
      </c>
      <c r="CL9" s="44"/>
      <c r="CM9" s="2" t="s">
        <v>977</v>
      </c>
      <c r="CN9" s="2">
        <v>3</v>
      </c>
      <c r="CO9" s="43"/>
      <c r="CP9" s="2" t="s">
        <v>1309</v>
      </c>
      <c r="CQ9" s="2">
        <v>2</v>
      </c>
      <c r="CR9" s="43"/>
      <c r="CS9" s="2" t="s">
        <v>1310</v>
      </c>
      <c r="CT9" s="2">
        <v>3</v>
      </c>
      <c r="CU9" s="43"/>
      <c r="CV9" s="2" t="s">
        <v>1311</v>
      </c>
      <c r="CW9" s="2">
        <v>2</v>
      </c>
      <c r="CX9" s="43"/>
      <c r="CY9" s="2" t="s">
        <v>1312</v>
      </c>
      <c r="CZ9" s="2">
        <v>0</v>
      </c>
      <c r="DA9" s="44"/>
      <c r="DB9" s="2" t="s">
        <v>1312</v>
      </c>
      <c r="DC9" s="2">
        <v>0</v>
      </c>
      <c r="DD9" s="44"/>
      <c r="DE9" s="2" t="s">
        <v>1312</v>
      </c>
      <c r="DF9" s="2">
        <v>0</v>
      </c>
      <c r="DG9" s="44"/>
      <c r="DH9" s="2" t="s">
        <v>1313</v>
      </c>
      <c r="DI9" s="2">
        <v>2</v>
      </c>
      <c r="DJ9" s="43"/>
      <c r="DK9" s="2" t="s">
        <v>1314</v>
      </c>
      <c r="DL9" s="2">
        <v>2</v>
      </c>
      <c r="DM9" s="43"/>
      <c r="DN9" s="2" t="s">
        <v>802</v>
      </c>
      <c r="DO9" s="2">
        <v>0</v>
      </c>
      <c r="DP9" s="43"/>
      <c r="DQ9" s="2" t="s">
        <v>802</v>
      </c>
      <c r="DR9" s="2">
        <v>0</v>
      </c>
      <c r="DS9" s="43"/>
      <c r="DT9" s="2" t="s">
        <v>1315</v>
      </c>
      <c r="DU9" s="2">
        <v>0</v>
      </c>
      <c r="DV9" s="43"/>
      <c r="DW9" s="2" t="s">
        <v>1689</v>
      </c>
      <c r="DX9" s="2">
        <v>2</v>
      </c>
      <c r="DY9" s="43"/>
      <c r="DZ9" s="2" t="s">
        <v>1690</v>
      </c>
      <c r="EA9" s="2">
        <v>0</v>
      </c>
      <c r="EB9" s="44"/>
      <c r="EC9" s="2" t="s">
        <v>1691</v>
      </c>
      <c r="ED9" s="2">
        <v>0</v>
      </c>
      <c r="EE9" s="44"/>
      <c r="EF9" s="2" t="s">
        <v>1692</v>
      </c>
      <c r="EG9" s="2">
        <v>2</v>
      </c>
      <c r="EH9" s="44"/>
      <c r="EI9" s="2" t="s">
        <v>1693</v>
      </c>
      <c r="EJ9" s="2">
        <v>4</v>
      </c>
      <c r="EK9" s="44"/>
      <c r="EL9" s="2" t="s">
        <v>1279</v>
      </c>
      <c r="EM9" s="2">
        <v>2</v>
      </c>
      <c r="EN9" s="44"/>
      <c r="EO9" s="2" t="s">
        <v>41</v>
      </c>
      <c r="EP9" s="2">
        <v>3</v>
      </c>
      <c r="EQ9" s="44"/>
      <c r="ER9" s="2" t="s">
        <v>41</v>
      </c>
      <c r="ES9" s="2">
        <v>3</v>
      </c>
      <c r="ET9" s="44"/>
      <c r="EU9" s="2" t="s">
        <v>41</v>
      </c>
      <c r="EV9" s="2">
        <v>3</v>
      </c>
      <c r="EW9" s="44"/>
      <c r="EX9" s="2" t="s">
        <v>41</v>
      </c>
      <c r="EY9" s="2">
        <v>3</v>
      </c>
      <c r="EZ9" s="44"/>
      <c r="FA9" s="2" t="s">
        <v>41</v>
      </c>
      <c r="FB9" s="2">
        <v>3</v>
      </c>
      <c r="FC9" s="44"/>
      <c r="FD9" s="2" t="s">
        <v>41</v>
      </c>
      <c r="FE9" s="2">
        <v>3</v>
      </c>
      <c r="FF9" s="44"/>
      <c r="FG9" s="2" t="s">
        <v>41</v>
      </c>
      <c r="FH9" s="2">
        <v>3</v>
      </c>
      <c r="FI9" s="44"/>
      <c r="FJ9" s="2" t="s">
        <v>41</v>
      </c>
      <c r="FK9" s="2">
        <v>3</v>
      </c>
      <c r="FL9" s="44"/>
      <c r="FM9" s="2" t="s">
        <v>41</v>
      </c>
      <c r="FN9" s="2">
        <v>3</v>
      </c>
      <c r="FO9" s="44"/>
      <c r="FP9" s="2" t="s">
        <v>41</v>
      </c>
      <c r="FQ9" s="2">
        <v>3</v>
      </c>
      <c r="FR9" s="44"/>
      <c r="FS9" s="2" t="s">
        <v>1969</v>
      </c>
      <c r="FT9" s="2">
        <v>2</v>
      </c>
      <c r="FU9" s="44"/>
      <c r="FV9" s="2" t="s">
        <v>1970</v>
      </c>
      <c r="FW9" s="2">
        <v>1</v>
      </c>
      <c r="FX9" s="43"/>
      <c r="FY9" s="2" t="s">
        <v>559</v>
      </c>
      <c r="FZ9" s="2">
        <v>3</v>
      </c>
      <c r="GA9" s="44"/>
      <c r="GB9" s="2" t="s">
        <v>1971</v>
      </c>
      <c r="GC9" s="2">
        <v>3</v>
      </c>
      <c r="GD9" s="44"/>
      <c r="GE9" s="1" t="s">
        <v>49</v>
      </c>
      <c r="GF9" s="1"/>
      <c r="GG9" s="1"/>
      <c r="GH9" s="2" t="s">
        <v>1972</v>
      </c>
      <c r="GI9" s="2">
        <v>4</v>
      </c>
      <c r="GJ9" s="44"/>
      <c r="GK9" s="2" t="s">
        <v>1973</v>
      </c>
      <c r="GL9" s="2">
        <v>0</v>
      </c>
      <c r="GM9" s="43"/>
      <c r="GN9" s="2" t="s">
        <v>1974</v>
      </c>
      <c r="GO9" s="2">
        <v>0</v>
      </c>
      <c r="GP9" s="43"/>
      <c r="GQ9" s="2" t="s">
        <v>1975</v>
      </c>
      <c r="GR9" s="2">
        <v>3</v>
      </c>
      <c r="GS9" s="43"/>
      <c r="GT9" s="2" t="s">
        <v>1970</v>
      </c>
      <c r="GU9" s="2">
        <v>2</v>
      </c>
      <c r="GV9" s="43"/>
      <c r="GW9" s="2" t="s">
        <v>2355</v>
      </c>
      <c r="GX9" s="2">
        <v>3</v>
      </c>
      <c r="GY9" s="44"/>
      <c r="GZ9" s="2" t="s">
        <v>2337</v>
      </c>
      <c r="HA9" s="2">
        <v>0</v>
      </c>
      <c r="HB9" s="43"/>
      <c r="HC9" s="2" t="s">
        <v>2323</v>
      </c>
      <c r="HD9" s="2">
        <v>0</v>
      </c>
      <c r="HE9" s="43"/>
      <c r="HF9" s="2" t="s">
        <v>2356</v>
      </c>
      <c r="HG9" s="2">
        <v>3</v>
      </c>
      <c r="HH9" s="44"/>
      <c r="HI9" s="1" t="s">
        <v>49</v>
      </c>
      <c r="HJ9" s="1"/>
      <c r="HK9" s="1"/>
      <c r="HL9" s="2" t="s">
        <v>2357</v>
      </c>
      <c r="HM9" s="2">
        <v>2</v>
      </c>
      <c r="HN9" s="43"/>
      <c r="HO9" s="2" t="s">
        <v>2358</v>
      </c>
      <c r="HP9" s="2">
        <v>0</v>
      </c>
      <c r="HQ9" s="43"/>
      <c r="HR9" s="2" t="s">
        <v>44</v>
      </c>
      <c r="HS9" s="2">
        <v>4</v>
      </c>
      <c r="HT9" s="44"/>
      <c r="HU9" s="2" t="s">
        <v>2725</v>
      </c>
      <c r="HV9" s="2">
        <v>2</v>
      </c>
      <c r="HW9" s="43"/>
      <c r="HX9" s="2" t="s">
        <v>2726</v>
      </c>
      <c r="HY9" s="2">
        <v>0</v>
      </c>
      <c r="HZ9" s="43"/>
      <c r="IA9" s="2" t="s">
        <v>2727</v>
      </c>
      <c r="IB9" s="2">
        <v>2</v>
      </c>
      <c r="IC9" s="43"/>
      <c r="ID9" s="2" t="s">
        <v>2728</v>
      </c>
      <c r="IE9" s="2">
        <v>2</v>
      </c>
      <c r="IF9" s="43"/>
      <c r="IG9" s="2" t="s">
        <v>2729</v>
      </c>
      <c r="IH9" s="2">
        <v>2</v>
      </c>
      <c r="II9" s="43"/>
      <c r="IJ9" s="2" t="s">
        <v>2730</v>
      </c>
      <c r="IK9" s="2">
        <v>2</v>
      </c>
      <c r="IL9" s="43"/>
      <c r="IM9" s="1" t="s">
        <v>49</v>
      </c>
      <c r="IN9" s="1"/>
      <c r="IO9" s="1"/>
      <c r="IP9" s="2" t="s">
        <v>2724</v>
      </c>
      <c r="IQ9" s="2">
        <v>3</v>
      </c>
      <c r="IR9" s="44"/>
      <c r="IS9" s="1" t="s">
        <v>49</v>
      </c>
      <c r="IT9" s="1"/>
      <c r="IU9" s="1"/>
      <c r="IV9" s="2" t="s">
        <v>2957</v>
      </c>
      <c r="IW9" s="2">
        <v>2</v>
      </c>
      <c r="IX9" s="43"/>
      <c r="IY9" s="2" t="s">
        <v>2958</v>
      </c>
      <c r="IZ9" s="2">
        <v>2</v>
      </c>
      <c r="JA9" s="43"/>
      <c r="JB9" s="2" t="s">
        <v>995</v>
      </c>
      <c r="JC9" s="2">
        <v>2</v>
      </c>
      <c r="JD9" s="44"/>
      <c r="JE9" s="2" t="s">
        <v>2959</v>
      </c>
      <c r="JF9" s="2">
        <v>2</v>
      </c>
      <c r="JG9" s="44"/>
      <c r="JH9" s="1" t="s">
        <v>49</v>
      </c>
      <c r="JI9" s="1"/>
      <c r="JJ9" s="1"/>
      <c r="JK9" s="2" t="s">
        <v>2960</v>
      </c>
      <c r="JL9" s="2">
        <v>2</v>
      </c>
      <c r="JM9" s="43"/>
      <c r="JN9" s="2" t="s">
        <v>459</v>
      </c>
      <c r="JO9" s="2">
        <v>2</v>
      </c>
      <c r="JP9" s="44"/>
      <c r="JQ9" s="2" t="s">
        <v>2961</v>
      </c>
      <c r="JR9" s="2">
        <v>2</v>
      </c>
      <c r="JS9" s="44"/>
      <c r="JT9" s="2" t="s">
        <v>2962</v>
      </c>
      <c r="JU9" s="2">
        <v>1</v>
      </c>
      <c r="JV9" s="43"/>
      <c r="JW9" s="2" t="s">
        <v>3333</v>
      </c>
      <c r="JX9" s="2">
        <v>1</v>
      </c>
      <c r="JY9" s="44"/>
      <c r="JZ9" s="62" t="s">
        <v>3334</v>
      </c>
      <c r="KA9" s="48"/>
      <c r="KB9" s="8">
        <v>4</v>
      </c>
      <c r="KC9" s="2" t="s">
        <v>3335</v>
      </c>
      <c r="KD9" s="2">
        <v>2</v>
      </c>
      <c r="KE9" s="44"/>
      <c r="KF9" s="2" t="s">
        <v>3336</v>
      </c>
      <c r="KG9" s="2">
        <v>3</v>
      </c>
      <c r="KH9" s="43"/>
      <c r="KI9" s="2" t="s">
        <v>3329</v>
      </c>
      <c r="KJ9" s="2">
        <v>2</v>
      </c>
      <c r="KK9" s="43"/>
      <c r="KL9" s="2" t="s">
        <v>3329</v>
      </c>
      <c r="KM9" s="2">
        <v>2</v>
      </c>
      <c r="KN9" s="43"/>
      <c r="KO9" s="2" t="s">
        <v>519</v>
      </c>
      <c r="KP9" s="2">
        <v>3</v>
      </c>
      <c r="KQ9" s="43"/>
      <c r="KR9" s="2" t="s">
        <v>1325</v>
      </c>
      <c r="KS9" s="2">
        <v>3</v>
      </c>
      <c r="KT9" s="43"/>
      <c r="KU9" s="2" t="s">
        <v>2335</v>
      </c>
      <c r="KV9" s="2">
        <v>0</v>
      </c>
      <c r="KW9" s="44"/>
      <c r="KX9" s="2" t="s">
        <v>2335</v>
      </c>
      <c r="KY9" s="2">
        <v>0</v>
      </c>
      <c r="KZ9" s="44"/>
      <c r="LA9" s="2" t="s">
        <v>2335</v>
      </c>
      <c r="LB9" s="2">
        <v>0</v>
      </c>
      <c r="LC9" s="44"/>
      <c r="LD9" s="2" t="s">
        <v>3647</v>
      </c>
      <c r="LE9" s="2">
        <v>0</v>
      </c>
      <c r="LF9" s="43"/>
      <c r="LG9" s="2" t="s">
        <v>3648</v>
      </c>
      <c r="LH9" s="2">
        <v>2</v>
      </c>
      <c r="LI9" s="44"/>
      <c r="LJ9" s="2" t="s">
        <v>3649</v>
      </c>
      <c r="LK9" s="2">
        <v>0</v>
      </c>
      <c r="LL9" s="44"/>
      <c r="LM9" s="2" t="s">
        <v>3650</v>
      </c>
      <c r="LN9" s="2">
        <v>0</v>
      </c>
      <c r="LO9" s="44"/>
      <c r="LP9" s="2" t="s">
        <v>3649</v>
      </c>
      <c r="LQ9" s="2">
        <v>0</v>
      </c>
      <c r="LR9" s="44"/>
      <c r="LS9" s="2" t="s">
        <v>3650</v>
      </c>
      <c r="LT9" s="2">
        <v>0</v>
      </c>
      <c r="LU9" s="44"/>
      <c r="LV9" s="2" t="s">
        <v>41</v>
      </c>
      <c r="LW9" s="2">
        <v>3</v>
      </c>
      <c r="LX9" s="44"/>
      <c r="LY9" s="2" t="s">
        <v>1337</v>
      </c>
      <c r="LZ9" s="2">
        <v>3</v>
      </c>
      <c r="MA9" s="44"/>
      <c r="MB9" s="2" t="s">
        <v>3348</v>
      </c>
      <c r="MC9" s="2">
        <v>0</v>
      </c>
      <c r="MD9" s="43"/>
      <c r="ME9" s="2" t="s">
        <v>104</v>
      </c>
      <c r="MF9" s="2">
        <v>2</v>
      </c>
      <c r="MG9" s="44"/>
      <c r="MH9" s="2" t="s">
        <v>3884</v>
      </c>
      <c r="MI9" s="2">
        <v>0</v>
      </c>
      <c r="MJ9" s="43"/>
      <c r="MK9" s="2" t="s">
        <v>41</v>
      </c>
      <c r="ML9" s="2">
        <v>0</v>
      </c>
      <c r="MM9" s="43"/>
      <c r="MN9" s="2" t="s">
        <v>3885</v>
      </c>
      <c r="MO9" s="2">
        <v>0</v>
      </c>
      <c r="MP9" s="44"/>
      <c r="MQ9" s="2" t="s">
        <v>1307</v>
      </c>
      <c r="MR9" s="2">
        <v>3</v>
      </c>
      <c r="MS9" s="44"/>
      <c r="MT9" s="2" t="s">
        <v>4131</v>
      </c>
      <c r="MU9" s="2">
        <v>1</v>
      </c>
      <c r="MV9" s="40"/>
      <c r="MW9" s="5" t="s">
        <v>4163</v>
      </c>
      <c r="MX9" s="2"/>
      <c r="MY9" s="40"/>
      <c r="MZ9" s="2" t="s">
        <v>4206</v>
      </c>
      <c r="NA9" s="2">
        <v>5</v>
      </c>
      <c r="NB9" s="40"/>
      <c r="NC9" s="1" t="s">
        <v>4235</v>
      </c>
      <c r="ND9" s="1"/>
      <c r="NE9" s="1"/>
      <c r="NF9" s="4"/>
      <c r="NG9" s="4"/>
      <c r="NH9" s="4"/>
      <c r="NI9" s="4"/>
    </row>
    <row r="10" spans="1:377" ht="39" customHeight="1">
      <c r="A10" s="1" t="s">
        <v>49</v>
      </c>
      <c r="B10" s="1"/>
      <c r="C10" s="1"/>
      <c r="D10" s="2" t="s">
        <v>55</v>
      </c>
      <c r="E10" s="2">
        <v>3</v>
      </c>
      <c r="F10" s="50">
        <f>E10+E11+E12+E13+E14</f>
        <v>15</v>
      </c>
      <c r="G10" s="2" t="s">
        <v>56</v>
      </c>
      <c r="H10" s="2">
        <v>3</v>
      </c>
      <c r="I10" s="50">
        <f>H10+H11+H12+H13+H14</f>
        <v>17</v>
      </c>
      <c r="J10" s="1" t="s">
        <v>49</v>
      </c>
      <c r="K10" s="1"/>
      <c r="L10" s="1"/>
      <c r="M10" s="2" t="s">
        <v>57</v>
      </c>
      <c r="N10" s="2">
        <v>2</v>
      </c>
      <c r="O10" s="43"/>
      <c r="P10" s="1" t="s">
        <v>49</v>
      </c>
      <c r="Q10" s="1"/>
      <c r="R10" s="1"/>
      <c r="S10" s="1" t="s">
        <v>49</v>
      </c>
      <c r="T10" s="1"/>
      <c r="U10" s="1"/>
      <c r="V10" s="2" t="s">
        <v>58</v>
      </c>
      <c r="W10" s="2">
        <v>2</v>
      </c>
      <c r="X10" s="50">
        <f>W10+W11+W12+W13+W15+W14</f>
        <v>14</v>
      </c>
      <c r="Y10" s="1" t="s">
        <v>49</v>
      </c>
      <c r="Z10" s="1"/>
      <c r="AA10" s="1"/>
      <c r="AB10" s="2" t="s">
        <v>484</v>
      </c>
      <c r="AC10" s="2">
        <v>2</v>
      </c>
      <c r="AD10" s="43"/>
      <c r="AE10" s="2" t="s">
        <v>485</v>
      </c>
      <c r="AF10" s="2">
        <v>3</v>
      </c>
      <c r="AG10" s="43"/>
      <c r="AH10" s="1" t="s">
        <v>49</v>
      </c>
      <c r="AI10" s="1"/>
      <c r="AJ10" s="1"/>
      <c r="AK10" s="2" t="s">
        <v>486</v>
      </c>
      <c r="AL10" s="2">
        <v>2</v>
      </c>
      <c r="AM10" s="44"/>
      <c r="AN10" s="2" t="s">
        <v>487</v>
      </c>
      <c r="AO10" s="2">
        <v>3</v>
      </c>
      <c r="AP10" s="44"/>
      <c r="AQ10" s="2" t="s">
        <v>44</v>
      </c>
      <c r="AR10" s="2">
        <v>2</v>
      </c>
      <c r="AS10" s="43"/>
      <c r="AT10" s="2" t="s">
        <v>488</v>
      </c>
      <c r="AU10" s="2">
        <v>0</v>
      </c>
      <c r="AV10" s="43"/>
      <c r="AW10" s="2" t="s">
        <v>489</v>
      </c>
      <c r="AX10" s="2">
        <v>3</v>
      </c>
      <c r="AY10" s="43"/>
      <c r="AZ10" s="1" t="s">
        <v>49</v>
      </c>
      <c r="BA10" s="1"/>
      <c r="BB10" s="1"/>
      <c r="BC10" s="2" t="s">
        <v>490</v>
      </c>
      <c r="BD10" s="2">
        <v>2</v>
      </c>
      <c r="BE10" s="44"/>
      <c r="BF10" s="1" t="s">
        <v>49</v>
      </c>
      <c r="BG10" s="1"/>
      <c r="BH10" s="1"/>
      <c r="BI10" s="2" t="s">
        <v>491</v>
      </c>
      <c r="BJ10" s="2">
        <v>2</v>
      </c>
      <c r="BK10" s="44"/>
      <c r="BL10" s="1" t="s">
        <v>49</v>
      </c>
      <c r="BM10" s="1"/>
      <c r="BN10" s="1"/>
      <c r="BO10" s="2" t="s">
        <v>978</v>
      </c>
      <c r="BP10" s="2">
        <v>3</v>
      </c>
      <c r="BQ10" s="50">
        <f>BP10+BP11+BP12+BP13+BP14</f>
        <v>15</v>
      </c>
      <c r="BR10" s="2" t="s">
        <v>979</v>
      </c>
      <c r="BS10" s="2">
        <v>0</v>
      </c>
      <c r="BT10" s="50">
        <f>BS10+BS11+BS12+BS13</f>
        <v>0</v>
      </c>
      <c r="BU10" s="2" t="s">
        <v>980</v>
      </c>
      <c r="BV10" s="2">
        <v>2</v>
      </c>
      <c r="BW10" s="43"/>
      <c r="BX10" s="2" t="s">
        <v>981</v>
      </c>
      <c r="BY10" s="2">
        <v>1</v>
      </c>
      <c r="BZ10" s="43"/>
      <c r="CA10" s="2" t="s">
        <v>982</v>
      </c>
      <c r="CB10" s="2">
        <v>2</v>
      </c>
      <c r="CC10" s="44"/>
      <c r="CD10" s="2" t="s">
        <v>982</v>
      </c>
      <c r="CE10" s="2">
        <v>2</v>
      </c>
      <c r="CF10" s="44"/>
      <c r="CG10" s="2" t="s">
        <v>982</v>
      </c>
      <c r="CH10" s="2">
        <v>2</v>
      </c>
      <c r="CI10" s="44"/>
      <c r="CJ10" s="1" t="s">
        <v>49</v>
      </c>
      <c r="CK10" s="1"/>
      <c r="CL10" s="1"/>
      <c r="CM10" s="2" t="s">
        <v>983</v>
      </c>
      <c r="CN10" s="2">
        <v>1</v>
      </c>
      <c r="CO10" s="43"/>
      <c r="CP10" s="2" t="s">
        <v>1316</v>
      </c>
      <c r="CQ10" s="2">
        <v>2</v>
      </c>
      <c r="CR10" s="43"/>
      <c r="CS10" s="2" t="s">
        <v>982</v>
      </c>
      <c r="CT10" s="2">
        <v>1</v>
      </c>
      <c r="CU10" s="43"/>
      <c r="CV10" s="2" t="s">
        <v>1317</v>
      </c>
      <c r="CW10" s="2">
        <v>1</v>
      </c>
      <c r="CX10" s="43"/>
      <c r="CY10" s="1" t="s">
        <v>49</v>
      </c>
      <c r="CZ10" s="1"/>
      <c r="DA10" s="1"/>
      <c r="DB10" s="1" t="s">
        <v>49</v>
      </c>
      <c r="DC10" s="1"/>
      <c r="DD10" s="1"/>
      <c r="DE10" s="1" t="s">
        <v>49</v>
      </c>
      <c r="DF10" s="1"/>
      <c r="DG10" s="1"/>
      <c r="DH10" s="2" t="s">
        <v>1318</v>
      </c>
      <c r="DI10" s="2">
        <v>0</v>
      </c>
      <c r="DJ10" s="43"/>
      <c r="DK10" s="2" t="s">
        <v>1319</v>
      </c>
      <c r="DL10" s="2">
        <v>4</v>
      </c>
      <c r="DM10" s="43"/>
      <c r="DN10" s="2" t="s">
        <v>656</v>
      </c>
      <c r="DO10" s="2">
        <v>0</v>
      </c>
      <c r="DP10" s="43"/>
      <c r="DQ10" s="2" t="s">
        <v>656</v>
      </c>
      <c r="DR10" s="2">
        <v>0</v>
      </c>
      <c r="DS10" s="43"/>
      <c r="DT10" s="2" t="s">
        <v>1320</v>
      </c>
      <c r="DU10" s="2">
        <v>0</v>
      </c>
      <c r="DV10" s="43"/>
      <c r="DW10" s="2" t="s">
        <v>1694</v>
      </c>
      <c r="DX10" s="2">
        <v>2</v>
      </c>
      <c r="DY10" s="43"/>
      <c r="DZ10" s="1" t="s">
        <v>49</v>
      </c>
      <c r="EA10" s="1"/>
      <c r="EB10" s="1"/>
      <c r="EC10" s="1" t="s">
        <v>49</v>
      </c>
      <c r="ED10" s="1"/>
      <c r="EE10" s="1"/>
      <c r="EF10" s="1" t="s">
        <v>49</v>
      </c>
      <c r="EG10" s="1"/>
      <c r="EH10" s="1"/>
      <c r="EI10" s="1" t="s">
        <v>49</v>
      </c>
      <c r="EJ10" s="1"/>
      <c r="EK10" s="1"/>
      <c r="EL10" s="1" t="s">
        <v>49</v>
      </c>
      <c r="EM10" s="1"/>
      <c r="EN10" s="1"/>
      <c r="EO10" s="1" t="s">
        <v>49</v>
      </c>
      <c r="EP10" s="1"/>
      <c r="EQ10" s="1"/>
      <c r="ER10" s="1" t="s">
        <v>49</v>
      </c>
      <c r="ES10" s="1"/>
      <c r="ET10" s="1"/>
      <c r="EU10" s="1" t="s">
        <v>49</v>
      </c>
      <c r="EV10" s="1"/>
      <c r="EW10" s="1"/>
      <c r="EX10" s="1" t="s">
        <v>49</v>
      </c>
      <c r="EY10" s="1"/>
      <c r="EZ10" s="1"/>
      <c r="FA10" s="1" t="s">
        <v>49</v>
      </c>
      <c r="FB10" s="1"/>
      <c r="FC10" s="1"/>
      <c r="FD10" s="1" t="s">
        <v>49</v>
      </c>
      <c r="FE10" s="1"/>
      <c r="FF10" s="1"/>
      <c r="FG10" s="1" t="s">
        <v>49</v>
      </c>
      <c r="FH10" s="1"/>
      <c r="FI10" s="1"/>
      <c r="FJ10" s="1" t="s">
        <v>49</v>
      </c>
      <c r="FK10" s="1"/>
      <c r="FL10" s="1"/>
      <c r="FM10" s="1" t="s">
        <v>49</v>
      </c>
      <c r="FN10" s="1"/>
      <c r="FO10" s="1"/>
      <c r="FP10" s="1" t="s">
        <v>49</v>
      </c>
      <c r="FQ10" s="1"/>
      <c r="FR10" s="1"/>
      <c r="FS10" s="1" t="s">
        <v>49</v>
      </c>
      <c r="FT10" s="1"/>
      <c r="FU10" s="1"/>
      <c r="FV10" s="2" t="s">
        <v>1976</v>
      </c>
      <c r="FW10" s="2">
        <v>2</v>
      </c>
      <c r="FX10" s="43"/>
      <c r="FY10" s="1" t="s">
        <v>49</v>
      </c>
      <c r="FZ10" s="1"/>
      <c r="GA10" s="1"/>
      <c r="GB10" s="1" t="s">
        <v>49</v>
      </c>
      <c r="GC10" s="1"/>
      <c r="GD10" s="1"/>
      <c r="GE10" s="2" t="s">
        <v>1977</v>
      </c>
      <c r="GF10" s="2">
        <v>3</v>
      </c>
      <c r="GG10" s="50">
        <f>GF10+GF11+GF12+GF13+GF14+GF15</f>
        <v>18</v>
      </c>
      <c r="GH10" s="1" t="s">
        <v>49</v>
      </c>
      <c r="GI10" s="1"/>
      <c r="GJ10" s="1"/>
      <c r="GK10" s="2" t="s">
        <v>1978</v>
      </c>
      <c r="GL10" s="2">
        <v>0</v>
      </c>
      <c r="GM10" s="44"/>
      <c r="GN10" s="2" t="s">
        <v>1974</v>
      </c>
      <c r="GO10" s="2">
        <v>0</v>
      </c>
      <c r="GP10" s="44"/>
      <c r="GQ10" s="2" t="s">
        <v>576</v>
      </c>
      <c r="GR10" s="2">
        <v>1</v>
      </c>
      <c r="GS10" s="43"/>
      <c r="GT10" s="2" t="s">
        <v>2359</v>
      </c>
      <c r="GU10" s="2">
        <v>2</v>
      </c>
      <c r="GV10" s="43"/>
      <c r="GW10" s="1" t="s">
        <v>49</v>
      </c>
      <c r="GX10" s="1"/>
      <c r="GY10" s="1"/>
      <c r="GZ10" s="2" t="s">
        <v>2343</v>
      </c>
      <c r="HA10" s="2">
        <v>0</v>
      </c>
      <c r="HB10" s="43"/>
      <c r="HC10" s="2" t="s">
        <v>2360</v>
      </c>
      <c r="HD10" s="2">
        <v>0</v>
      </c>
      <c r="HE10" s="43"/>
      <c r="HF10" s="1" t="s">
        <v>49</v>
      </c>
      <c r="HG10" s="1"/>
      <c r="HH10" s="1"/>
      <c r="HI10" s="2" t="s">
        <v>2361</v>
      </c>
      <c r="HJ10" s="2">
        <v>4</v>
      </c>
      <c r="HK10" s="50">
        <f>HJ10+HJ11+HJ12+HJ13+HJ14+HJ15+HJ16</f>
        <v>18</v>
      </c>
      <c r="HL10" s="2" t="s">
        <v>2362</v>
      </c>
      <c r="HM10" s="2">
        <v>1</v>
      </c>
      <c r="HN10" s="44"/>
      <c r="HO10" s="2" t="s">
        <v>2363</v>
      </c>
      <c r="HP10" s="2">
        <v>0</v>
      </c>
      <c r="HQ10" s="44"/>
      <c r="HR10" s="1" t="s">
        <v>49</v>
      </c>
      <c r="HS10" s="1"/>
      <c r="HT10" s="1"/>
      <c r="HU10" s="2" t="s">
        <v>2731</v>
      </c>
      <c r="HV10" s="2">
        <v>2</v>
      </c>
      <c r="HW10" s="44"/>
      <c r="HX10" s="2" t="s">
        <v>2732</v>
      </c>
      <c r="HY10" s="2">
        <v>0</v>
      </c>
      <c r="HZ10" s="44"/>
      <c r="IA10" s="2" t="s">
        <v>2728</v>
      </c>
      <c r="IB10" s="2">
        <v>2</v>
      </c>
      <c r="IC10" s="44"/>
      <c r="ID10" s="2" t="s">
        <v>2733</v>
      </c>
      <c r="IE10" s="2">
        <v>2</v>
      </c>
      <c r="IF10" s="44"/>
      <c r="IG10" s="2" t="s">
        <v>2734</v>
      </c>
      <c r="IH10" s="2">
        <v>2</v>
      </c>
      <c r="II10" s="43"/>
      <c r="IJ10" s="2" t="s">
        <v>1337</v>
      </c>
      <c r="IK10" s="2">
        <v>2</v>
      </c>
      <c r="IL10" s="44"/>
      <c r="IM10" s="2" t="s">
        <v>2735</v>
      </c>
      <c r="IN10" s="2">
        <v>3</v>
      </c>
      <c r="IO10" s="50">
        <f>IN10+IN11+IN12+IN13+IN14+IN15</f>
        <v>18</v>
      </c>
      <c r="IP10" s="1" t="s">
        <v>49</v>
      </c>
      <c r="IQ10" s="1"/>
      <c r="IR10" s="1"/>
      <c r="IS10" s="2" t="s">
        <v>995</v>
      </c>
      <c r="IT10" s="2">
        <v>3</v>
      </c>
      <c r="IU10" s="50">
        <f>IT11+IT12+IT13+IT14+IT15+IT10</f>
        <v>18</v>
      </c>
      <c r="IV10" s="2" t="s">
        <v>2963</v>
      </c>
      <c r="IW10" s="2">
        <v>1</v>
      </c>
      <c r="IX10" s="44"/>
      <c r="IY10" s="2" t="s">
        <v>2964</v>
      </c>
      <c r="IZ10" s="2">
        <v>2</v>
      </c>
      <c r="JA10" s="44"/>
      <c r="JB10" s="1" t="s">
        <v>49</v>
      </c>
      <c r="JC10" s="1"/>
      <c r="JD10" s="1"/>
      <c r="JE10" s="1" t="s">
        <v>49</v>
      </c>
      <c r="JF10" s="1"/>
      <c r="JG10" s="1"/>
      <c r="JH10" s="2" t="s">
        <v>2965</v>
      </c>
      <c r="JI10" s="2">
        <v>3</v>
      </c>
      <c r="JJ10" s="50">
        <f>JI10+JI11+JI12+JI13+JI14+JI15</f>
        <v>17</v>
      </c>
      <c r="JK10" s="2" t="s">
        <v>2966</v>
      </c>
      <c r="JL10" s="2">
        <v>2</v>
      </c>
      <c r="JM10" s="44"/>
      <c r="JN10" s="1" t="s">
        <v>49</v>
      </c>
      <c r="JO10" s="1"/>
      <c r="JP10" s="1"/>
      <c r="JQ10" s="1" t="s">
        <v>49</v>
      </c>
      <c r="JR10" s="1"/>
      <c r="JS10" s="1"/>
      <c r="JT10" s="2" t="s">
        <v>2967</v>
      </c>
      <c r="JU10" s="2">
        <v>1</v>
      </c>
      <c r="JV10" s="43"/>
      <c r="JW10" s="1" t="s">
        <v>49</v>
      </c>
      <c r="JX10" s="1"/>
      <c r="JY10" s="1"/>
      <c r="JZ10" s="63" t="s">
        <v>950</v>
      </c>
      <c r="KA10" s="64"/>
      <c r="KB10" s="48"/>
      <c r="KC10" s="1" t="s">
        <v>49</v>
      </c>
      <c r="KD10" s="1"/>
      <c r="KE10" s="1"/>
      <c r="KF10" s="2" t="s">
        <v>44</v>
      </c>
      <c r="KG10" s="2">
        <v>2</v>
      </c>
      <c r="KH10" s="43"/>
      <c r="KI10" s="2" t="s">
        <v>3337</v>
      </c>
      <c r="KJ10" s="2">
        <v>2</v>
      </c>
      <c r="KK10" s="43"/>
      <c r="KL10" s="2" t="s">
        <v>3338</v>
      </c>
      <c r="KM10" s="2">
        <v>2</v>
      </c>
      <c r="KN10" s="43"/>
      <c r="KO10" s="2" t="s">
        <v>3339</v>
      </c>
      <c r="KP10" s="2">
        <v>2</v>
      </c>
      <c r="KQ10" s="44"/>
      <c r="KR10" s="2" t="s">
        <v>3340</v>
      </c>
      <c r="KS10" s="2">
        <v>2</v>
      </c>
      <c r="KT10" s="44"/>
      <c r="KU10" s="1" t="s">
        <v>49</v>
      </c>
      <c r="KV10" s="1"/>
      <c r="KW10" s="1"/>
      <c r="KX10" s="1" t="s">
        <v>49</v>
      </c>
      <c r="KY10" s="1"/>
      <c r="KZ10" s="1"/>
      <c r="LA10" s="1" t="s">
        <v>49</v>
      </c>
      <c r="LB10" s="1"/>
      <c r="LC10" s="1"/>
      <c r="LD10" s="2" t="s">
        <v>3651</v>
      </c>
      <c r="LE10" s="2">
        <v>0</v>
      </c>
      <c r="LF10" s="43"/>
      <c r="LG10" s="1" t="s">
        <v>49</v>
      </c>
      <c r="LH10" s="1"/>
      <c r="LI10" s="1"/>
      <c r="LJ10" s="1" t="s">
        <v>49</v>
      </c>
      <c r="LK10" s="1"/>
      <c r="LL10" s="1"/>
      <c r="LM10" s="1" t="s">
        <v>49</v>
      </c>
      <c r="LN10" s="1"/>
      <c r="LO10" s="1"/>
      <c r="LP10" s="1" t="s">
        <v>49</v>
      </c>
      <c r="LQ10" s="1"/>
      <c r="LR10" s="1"/>
      <c r="LS10" s="1" t="s">
        <v>49</v>
      </c>
      <c r="LT10" s="1"/>
      <c r="LU10" s="1"/>
      <c r="LV10" s="1" t="s">
        <v>49</v>
      </c>
      <c r="LW10" s="1"/>
      <c r="LX10" s="1"/>
      <c r="LY10" s="1" t="s">
        <v>49</v>
      </c>
      <c r="LZ10" s="1"/>
      <c r="MA10" s="1"/>
      <c r="MB10" s="2" t="s">
        <v>3652</v>
      </c>
      <c r="MC10" s="2">
        <v>0</v>
      </c>
      <c r="MD10" s="43"/>
      <c r="ME10" s="1" t="s">
        <v>49</v>
      </c>
      <c r="MF10" s="1"/>
      <c r="MG10" s="1"/>
      <c r="MH10" s="2" t="s">
        <v>41</v>
      </c>
      <c r="MI10" s="2">
        <v>0</v>
      </c>
      <c r="MJ10" s="44"/>
      <c r="MK10" s="2" t="s">
        <v>3886</v>
      </c>
      <c r="ML10" s="2">
        <v>0</v>
      </c>
      <c r="MM10" s="44"/>
      <c r="MN10" s="1" t="s">
        <v>3887</v>
      </c>
      <c r="MO10" s="18"/>
      <c r="MP10" s="1"/>
      <c r="MQ10" s="1" t="s">
        <v>49</v>
      </c>
      <c r="MR10" s="1"/>
      <c r="MS10" s="1"/>
      <c r="MT10" s="2" t="s">
        <v>479</v>
      </c>
      <c r="MU10" s="2">
        <v>2</v>
      </c>
      <c r="MV10" s="41"/>
      <c r="MW10" s="5" t="s">
        <v>44</v>
      </c>
      <c r="MX10" s="2"/>
      <c r="MY10" s="41"/>
      <c r="MZ10" s="2" t="s">
        <v>4207</v>
      </c>
      <c r="NA10" s="2">
        <v>6</v>
      </c>
      <c r="NB10" s="41"/>
      <c r="NC10" s="2" t="s">
        <v>454</v>
      </c>
      <c r="ND10" s="2"/>
      <c r="NE10" s="39"/>
      <c r="NF10" s="4"/>
      <c r="NG10" s="4"/>
      <c r="NH10" s="4"/>
      <c r="NI10" s="4"/>
    </row>
    <row r="11" spans="1:377" ht="39" customHeight="1">
      <c r="A11" s="2" t="s">
        <v>59</v>
      </c>
      <c r="B11" s="2">
        <v>4</v>
      </c>
      <c r="C11" s="50">
        <f>B11+B12+B13+B14+B15+B16</f>
        <v>17</v>
      </c>
      <c r="D11" s="2" t="s">
        <v>60</v>
      </c>
      <c r="E11" s="2">
        <v>3</v>
      </c>
      <c r="F11" s="43"/>
      <c r="G11" s="2" t="s">
        <v>61</v>
      </c>
      <c r="H11" s="2">
        <v>3</v>
      </c>
      <c r="I11" s="43"/>
      <c r="J11" s="2" t="s">
        <v>62</v>
      </c>
      <c r="K11" s="2">
        <v>3</v>
      </c>
      <c r="L11" s="50">
        <f>K11+K12+K13+K14+K15+K16</f>
        <v>17</v>
      </c>
      <c r="M11" s="2" t="s">
        <v>63</v>
      </c>
      <c r="N11" s="2">
        <v>4</v>
      </c>
      <c r="O11" s="44"/>
      <c r="P11" s="2" t="s">
        <v>64</v>
      </c>
      <c r="Q11" s="2">
        <v>3</v>
      </c>
      <c r="R11" s="50">
        <f>Q11+Q12+Q13+Q14+Q15+Q16</f>
        <v>18</v>
      </c>
      <c r="S11" s="2" t="s">
        <v>65</v>
      </c>
      <c r="T11" s="2">
        <v>3</v>
      </c>
      <c r="U11" s="50">
        <f>T11+T12+T13+T14+T15+T16</f>
        <v>21</v>
      </c>
      <c r="V11" s="2" t="s">
        <v>20</v>
      </c>
      <c r="W11" s="2">
        <v>3</v>
      </c>
      <c r="X11" s="43"/>
      <c r="Y11" s="2" t="s">
        <v>66</v>
      </c>
      <c r="Z11" s="2">
        <v>3</v>
      </c>
      <c r="AA11" s="50">
        <f>Z11+Z12+Z13+Z14+Z15+Z17+Z16</f>
        <v>18</v>
      </c>
      <c r="AB11" s="2" t="s">
        <v>492</v>
      </c>
      <c r="AC11" s="2">
        <v>2</v>
      </c>
      <c r="AD11" s="44"/>
      <c r="AE11" s="2" t="s">
        <v>493</v>
      </c>
      <c r="AF11" s="2">
        <v>2</v>
      </c>
      <c r="AG11" s="44"/>
      <c r="AH11" s="2" t="s">
        <v>494</v>
      </c>
      <c r="AI11" s="2">
        <v>2</v>
      </c>
      <c r="AJ11" s="50">
        <f>AI11+AI12+AI13+AI14+AI15+AI16</f>
        <v>14</v>
      </c>
      <c r="AK11" s="1" t="s">
        <v>49</v>
      </c>
      <c r="AL11" s="1"/>
      <c r="AM11" s="1"/>
      <c r="AN11" s="1" t="s">
        <v>49</v>
      </c>
      <c r="AO11" s="1"/>
      <c r="AP11" s="1"/>
      <c r="AQ11" s="2" t="s">
        <v>488</v>
      </c>
      <c r="AR11" s="2">
        <v>0</v>
      </c>
      <c r="AS11" s="43"/>
      <c r="AT11" s="2" t="s">
        <v>478</v>
      </c>
      <c r="AU11" s="2">
        <v>2</v>
      </c>
      <c r="AV11" s="44"/>
      <c r="AW11" s="2" t="s">
        <v>495</v>
      </c>
      <c r="AX11" s="2">
        <v>2</v>
      </c>
      <c r="AY11" s="44"/>
      <c r="AZ11" s="2" t="s">
        <v>496</v>
      </c>
      <c r="BA11" s="2">
        <v>2</v>
      </c>
      <c r="BB11" s="50">
        <f>BA11+BA12+BA13+BA14+BA16+BA15</f>
        <v>15</v>
      </c>
      <c r="BC11" s="1" t="s">
        <v>49</v>
      </c>
      <c r="BD11" s="1"/>
      <c r="BE11" s="1"/>
      <c r="BF11" s="2" t="s">
        <v>497</v>
      </c>
      <c r="BG11" s="2">
        <v>2</v>
      </c>
      <c r="BH11" s="50">
        <f>BG11+BG12+BG13+BG14+BG15+BG16</f>
        <v>16</v>
      </c>
      <c r="BI11" s="1" t="s">
        <v>49</v>
      </c>
      <c r="BJ11" s="1"/>
      <c r="BK11" s="1"/>
      <c r="BL11" s="2" t="s">
        <v>528</v>
      </c>
      <c r="BM11" s="2">
        <v>3</v>
      </c>
      <c r="BN11" s="50">
        <f>BM11+BM12+BM13+BM14+BM15+BM17+BM16</f>
        <v>17</v>
      </c>
      <c r="BO11" s="2" t="s">
        <v>984</v>
      </c>
      <c r="BP11" s="2">
        <v>3</v>
      </c>
      <c r="BQ11" s="43"/>
      <c r="BR11" s="2" t="s">
        <v>985</v>
      </c>
      <c r="BS11" s="2">
        <v>0</v>
      </c>
      <c r="BT11" s="43"/>
      <c r="BU11" s="2" t="s">
        <v>986</v>
      </c>
      <c r="BV11" s="2">
        <v>2</v>
      </c>
      <c r="BW11" s="44"/>
      <c r="BX11" s="2" t="s">
        <v>44</v>
      </c>
      <c r="BY11" s="2">
        <v>0</v>
      </c>
      <c r="BZ11" s="44"/>
      <c r="CA11" s="1" t="s">
        <v>49</v>
      </c>
      <c r="CB11" s="1"/>
      <c r="CC11" s="1"/>
      <c r="CD11" s="1" t="s">
        <v>49</v>
      </c>
      <c r="CE11" s="1"/>
      <c r="CF11" s="1"/>
      <c r="CG11" s="1" t="s">
        <v>49</v>
      </c>
      <c r="CH11" s="1"/>
      <c r="CI11" s="1"/>
      <c r="CJ11" s="2" t="s">
        <v>987</v>
      </c>
      <c r="CK11" s="2">
        <v>4</v>
      </c>
      <c r="CL11" s="50">
        <f>CK11+CK12+CK13+CK14+CK15+CK16</f>
        <v>15</v>
      </c>
      <c r="CM11" s="2" t="s">
        <v>988</v>
      </c>
      <c r="CN11" s="2">
        <v>2</v>
      </c>
      <c r="CO11" s="44"/>
      <c r="CP11" s="2" t="s">
        <v>944</v>
      </c>
      <c r="CQ11" s="2">
        <v>3</v>
      </c>
      <c r="CR11" s="44"/>
      <c r="CS11" s="2" t="s">
        <v>45</v>
      </c>
      <c r="CT11" s="2">
        <v>1</v>
      </c>
      <c r="CU11" s="43"/>
      <c r="CV11" s="2" t="s">
        <v>1321</v>
      </c>
      <c r="CW11" s="2">
        <v>2</v>
      </c>
      <c r="CX11" s="44"/>
      <c r="CY11" s="2" t="s">
        <v>1322</v>
      </c>
      <c r="CZ11" s="2">
        <v>0</v>
      </c>
      <c r="DA11" s="50">
        <f>CZ11+CZ12+CZ13+CZ14+CZ15+CZ16</f>
        <v>0</v>
      </c>
      <c r="DB11" s="2" t="s">
        <v>1322</v>
      </c>
      <c r="DC11" s="2">
        <v>0</v>
      </c>
      <c r="DD11" s="50">
        <f>DC11+DC12+DC13+DC14+DC15+DC16</f>
        <v>0</v>
      </c>
      <c r="DE11" s="2" t="s">
        <v>1322</v>
      </c>
      <c r="DF11" s="2">
        <v>0</v>
      </c>
      <c r="DG11" s="50">
        <f>DF11+DF12+DF13+DF14+DF15+DF16</f>
        <v>0</v>
      </c>
      <c r="DH11" s="2" t="s">
        <v>1323</v>
      </c>
      <c r="DI11" s="2">
        <v>2</v>
      </c>
      <c r="DJ11" s="44"/>
      <c r="DK11" s="2" t="s">
        <v>1324</v>
      </c>
      <c r="DL11" s="2">
        <v>2</v>
      </c>
      <c r="DM11" s="44"/>
      <c r="DN11" s="2" t="s">
        <v>1325</v>
      </c>
      <c r="DO11" s="2">
        <v>0</v>
      </c>
      <c r="DP11" s="43"/>
      <c r="DQ11" s="2" t="s">
        <v>1325</v>
      </c>
      <c r="DR11" s="2">
        <v>0</v>
      </c>
      <c r="DS11" s="43"/>
      <c r="DT11" s="2" t="s">
        <v>1326</v>
      </c>
      <c r="DU11" s="2">
        <v>0</v>
      </c>
      <c r="DV11" s="43"/>
      <c r="DW11" s="2" t="s">
        <v>1695</v>
      </c>
      <c r="DX11" s="2">
        <v>2</v>
      </c>
      <c r="DY11" s="44"/>
      <c r="DZ11" s="2" t="s">
        <v>1696</v>
      </c>
      <c r="EA11" s="2">
        <v>0</v>
      </c>
      <c r="EB11" s="50">
        <v>17</v>
      </c>
      <c r="EC11" s="2" t="s">
        <v>1697</v>
      </c>
      <c r="ED11" s="2">
        <v>0</v>
      </c>
      <c r="EE11" s="50">
        <v>20</v>
      </c>
      <c r="EF11" s="2" t="s">
        <v>1698</v>
      </c>
      <c r="EG11" s="2">
        <v>4</v>
      </c>
      <c r="EH11" s="50">
        <f>EG11+EG12+EG13+EG14+EG15+EG16</f>
        <v>19</v>
      </c>
      <c r="EI11" s="2" t="s">
        <v>1699</v>
      </c>
      <c r="EJ11" s="2">
        <v>2</v>
      </c>
      <c r="EK11" s="50">
        <f>EJ11+EJ12+EJ13+EJ14+EJ15+EJ16+EJ17</f>
        <v>19</v>
      </c>
      <c r="EL11" s="2" t="s">
        <v>1700</v>
      </c>
      <c r="EM11" s="2">
        <v>3</v>
      </c>
      <c r="EN11" s="50">
        <f>EM11+EM12+EM13+EM14+EM16+EM15</f>
        <v>16</v>
      </c>
      <c r="EO11" s="2" t="s">
        <v>1701</v>
      </c>
      <c r="EP11" s="2">
        <v>3</v>
      </c>
      <c r="EQ11" s="50">
        <f>EP11+EP12+EP13+EP14+EP15+EP17+EP16</f>
        <v>19</v>
      </c>
      <c r="ER11" s="2" t="s">
        <v>1701</v>
      </c>
      <c r="ES11" s="2">
        <v>3</v>
      </c>
      <c r="ET11" s="50">
        <f>ES11+ES12+ES13+ES14+ES15+ES17+ES16</f>
        <v>19</v>
      </c>
      <c r="EU11" s="2" t="s">
        <v>1701</v>
      </c>
      <c r="EV11" s="2">
        <v>3</v>
      </c>
      <c r="EW11" s="50">
        <f>EV11+EV12+EV13+EV14+EV15+EV17+EV16</f>
        <v>19</v>
      </c>
      <c r="EX11" s="2" t="s">
        <v>1701</v>
      </c>
      <c r="EY11" s="2">
        <v>3</v>
      </c>
      <c r="EZ11" s="50">
        <f>EY11+EY12+EY13+EY14+EY15+EY17+EY16</f>
        <v>19</v>
      </c>
      <c r="FA11" s="2" t="s">
        <v>1701</v>
      </c>
      <c r="FB11" s="2">
        <v>3</v>
      </c>
      <c r="FC11" s="50">
        <f>FB11+FB12+FB13+FB14+FB15+FB17+FB16</f>
        <v>19</v>
      </c>
      <c r="FD11" s="2" t="s">
        <v>1701</v>
      </c>
      <c r="FE11" s="2">
        <v>3</v>
      </c>
      <c r="FF11" s="50">
        <f>FE11+FE12+FE13+FE14+FE15+FE17+FE16</f>
        <v>19</v>
      </c>
      <c r="FG11" s="2" t="s">
        <v>1701</v>
      </c>
      <c r="FH11" s="2">
        <v>3</v>
      </c>
      <c r="FI11" s="50">
        <f>FH11+FH12+FH13+FH14+FH15+FH17+FH16</f>
        <v>19</v>
      </c>
      <c r="FJ11" s="2" t="s">
        <v>1701</v>
      </c>
      <c r="FK11" s="2">
        <v>3</v>
      </c>
      <c r="FL11" s="50">
        <f>FK11+FK12+FK13+FK14+FK15+FK17+FK16</f>
        <v>19</v>
      </c>
      <c r="FM11" s="2" t="s">
        <v>1701</v>
      </c>
      <c r="FN11" s="2">
        <v>3</v>
      </c>
      <c r="FO11" s="50">
        <f>FN11+FN12+FN13+FN14+FN15+FN17+FN16</f>
        <v>19</v>
      </c>
      <c r="FP11" s="2" t="s">
        <v>1701</v>
      </c>
      <c r="FQ11" s="2">
        <v>3</v>
      </c>
      <c r="FR11" s="50">
        <f>FQ11+FQ12+FQ13+FQ14+FQ15+FQ17+FQ16</f>
        <v>19</v>
      </c>
      <c r="FS11" s="2" t="s">
        <v>1979</v>
      </c>
      <c r="FT11" s="2">
        <v>3</v>
      </c>
      <c r="FU11" s="50">
        <f>FT11+FT12+FT13+FT14+FT17+FT15+FT16</f>
        <v>20</v>
      </c>
      <c r="FV11" s="2" t="s">
        <v>1980</v>
      </c>
      <c r="FW11" s="2">
        <v>1</v>
      </c>
      <c r="FX11" s="43"/>
      <c r="FY11" s="2" t="s">
        <v>1437</v>
      </c>
      <c r="FZ11" s="2">
        <v>3</v>
      </c>
      <c r="GA11" s="50">
        <f>FZ11+FZ12+FZ13+FZ14+FZ15+FZ16</f>
        <v>15</v>
      </c>
      <c r="GB11" s="2" t="s">
        <v>1437</v>
      </c>
      <c r="GC11" s="2">
        <v>3</v>
      </c>
      <c r="GD11" s="50">
        <f>GC11+GC12+GC13+GC14+GC15+GC16</f>
        <v>18</v>
      </c>
      <c r="GE11" s="2" t="s">
        <v>1981</v>
      </c>
      <c r="GF11" s="2">
        <v>2</v>
      </c>
      <c r="GG11" s="43"/>
      <c r="GH11" s="2" t="s">
        <v>1982</v>
      </c>
      <c r="GI11" s="2">
        <v>3</v>
      </c>
      <c r="GJ11" s="50">
        <f>GI11+GI12+GI13+GI14+GI15+GI16</f>
        <v>18</v>
      </c>
      <c r="GK11" s="1" t="s">
        <v>49</v>
      </c>
      <c r="GL11" s="1"/>
      <c r="GM11" s="1"/>
      <c r="GN11" s="1" t="s">
        <v>49</v>
      </c>
      <c r="GO11" s="1"/>
      <c r="GP11" s="1"/>
      <c r="GQ11" s="2" t="s">
        <v>89</v>
      </c>
      <c r="GR11" s="2">
        <v>2</v>
      </c>
      <c r="GS11" s="44"/>
      <c r="GT11" s="2" t="s">
        <v>2364</v>
      </c>
      <c r="GU11" s="2">
        <v>2</v>
      </c>
      <c r="GV11" s="43"/>
      <c r="GW11" s="2" t="s">
        <v>2365</v>
      </c>
      <c r="GX11" s="2">
        <v>3</v>
      </c>
      <c r="GY11" s="50">
        <f>GX11+GX12+GX13+GX14+GX15+GX17+GX16</f>
        <v>17</v>
      </c>
      <c r="GZ11" s="2" t="s">
        <v>54</v>
      </c>
      <c r="HA11" s="2">
        <v>0</v>
      </c>
      <c r="HB11" s="43"/>
      <c r="HC11" s="2" t="s">
        <v>54</v>
      </c>
      <c r="HD11" s="2">
        <v>0</v>
      </c>
      <c r="HE11" s="43"/>
      <c r="HF11" s="2" t="s">
        <v>58</v>
      </c>
      <c r="HG11" s="2">
        <v>3</v>
      </c>
      <c r="HH11" s="50">
        <f>HG11+HG12+HG13+HG14+HG15+HG16</f>
        <v>16</v>
      </c>
      <c r="HI11" s="2" t="s">
        <v>437</v>
      </c>
      <c r="HJ11" s="2">
        <v>4</v>
      </c>
      <c r="HK11" s="43"/>
      <c r="HL11" s="1" t="s">
        <v>49</v>
      </c>
      <c r="HM11" s="1"/>
      <c r="HN11" s="1"/>
      <c r="HO11" s="1" t="s">
        <v>49</v>
      </c>
      <c r="HP11" s="1"/>
      <c r="HQ11" s="1"/>
      <c r="HR11" s="2" t="s">
        <v>2366</v>
      </c>
      <c r="HS11" s="2">
        <v>3</v>
      </c>
      <c r="HT11" s="50">
        <f>HS11+HS12+HS13+HS14+HS15+HS16+HS17</f>
        <v>21</v>
      </c>
      <c r="HU11" s="1" t="s">
        <v>49</v>
      </c>
      <c r="HV11" s="1"/>
      <c r="HW11" s="1"/>
      <c r="HX11" s="1" t="s">
        <v>49</v>
      </c>
      <c r="HY11" s="1"/>
      <c r="HZ11" s="1"/>
      <c r="IA11" s="1" t="s">
        <v>49</v>
      </c>
      <c r="IB11" s="1"/>
      <c r="IC11" s="1"/>
      <c r="ID11" s="1" t="s">
        <v>49</v>
      </c>
      <c r="IE11" s="1"/>
      <c r="IF11" s="1"/>
      <c r="IG11" s="2" t="s">
        <v>2736</v>
      </c>
      <c r="IH11" s="2">
        <v>2</v>
      </c>
      <c r="II11" s="44"/>
      <c r="IJ11" s="1" t="s">
        <v>49</v>
      </c>
      <c r="IK11" s="1"/>
      <c r="IL11" s="1"/>
      <c r="IM11" s="2" t="s">
        <v>2737</v>
      </c>
      <c r="IN11" s="2">
        <v>3</v>
      </c>
      <c r="IO11" s="43"/>
      <c r="IP11" s="2" t="s">
        <v>2735</v>
      </c>
      <c r="IQ11" s="2">
        <v>3</v>
      </c>
      <c r="IR11" s="50">
        <f>IQ11+IQ12+IQ13+IQ14+IQ15</f>
        <v>15</v>
      </c>
      <c r="IS11" s="2" t="s">
        <v>2738</v>
      </c>
      <c r="IT11" s="2">
        <v>3</v>
      </c>
      <c r="IU11" s="43"/>
      <c r="IV11" s="1" t="s">
        <v>49</v>
      </c>
      <c r="IW11" s="1"/>
      <c r="IX11" s="1"/>
      <c r="IY11" s="1" t="s">
        <v>49</v>
      </c>
      <c r="IZ11" s="1"/>
      <c r="JA11" s="1"/>
      <c r="JB11" s="2" t="s">
        <v>2968</v>
      </c>
      <c r="JC11" s="2">
        <v>2</v>
      </c>
      <c r="JD11" s="50">
        <f>JC11+JC12+JC13+JC14+JC15+JC16</f>
        <v>16</v>
      </c>
      <c r="JE11" s="2" t="s">
        <v>2969</v>
      </c>
      <c r="JF11" s="2">
        <v>3</v>
      </c>
      <c r="JG11" s="50">
        <f>JF11+JF12+JF13+JF14+JF15+JF16</f>
        <v>16</v>
      </c>
      <c r="JH11" s="2" t="s">
        <v>346</v>
      </c>
      <c r="JI11" s="2">
        <v>3</v>
      </c>
      <c r="JJ11" s="43"/>
      <c r="JK11" s="1" t="s">
        <v>49</v>
      </c>
      <c r="JL11" s="1"/>
      <c r="JM11" s="1"/>
      <c r="JN11" s="2" t="s">
        <v>2970</v>
      </c>
      <c r="JO11" s="2">
        <v>4</v>
      </c>
      <c r="JP11" s="50">
        <f>JO11+JO12+JO13+JO14+JO15+JO16</f>
        <v>18</v>
      </c>
      <c r="JQ11" s="2" t="s">
        <v>2971</v>
      </c>
      <c r="JR11" s="2">
        <v>3</v>
      </c>
      <c r="JS11" s="50">
        <f>JR11+JR12+JR13+JR14+JR15+JR16+JR17</f>
        <v>19</v>
      </c>
      <c r="JT11" s="2" t="s">
        <v>2972</v>
      </c>
      <c r="JU11" s="2">
        <v>1</v>
      </c>
      <c r="JV11" s="44"/>
      <c r="JW11" s="2" t="s">
        <v>3341</v>
      </c>
      <c r="JX11" s="2">
        <v>2</v>
      </c>
      <c r="JY11" s="50">
        <f>JX11+JX12+JX13+JX14+JX15</f>
        <v>15</v>
      </c>
      <c r="JZ11" s="63" t="s">
        <v>2332</v>
      </c>
      <c r="KA11" s="64"/>
      <c r="KB11" s="48"/>
      <c r="KC11" s="2" t="s">
        <v>3342</v>
      </c>
      <c r="KD11" s="2">
        <v>4</v>
      </c>
      <c r="KE11" s="50">
        <f>KD11+KD12+KD13+KD14+KD15</f>
        <v>16</v>
      </c>
      <c r="KF11" s="2" t="s">
        <v>3343</v>
      </c>
      <c r="KG11" s="2">
        <v>2</v>
      </c>
      <c r="KH11" s="43"/>
      <c r="KI11" s="2" t="s">
        <v>2431</v>
      </c>
      <c r="KJ11" s="2">
        <v>3</v>
      </c>
      <c r="KK11" s="43"/>
      <c r="KL11" s="2" t="s">
        <v>3344</v>
      </c>
      <c r="KM11" s="2">
        <v>3</v>
      </c>
      <c r="KN11" s="43"/>
      <c r="KO11" s="1" t="s">
        <v>49</v>
      </c>
      <c r="KP11" s="1"/>
      <c r="KQ11" s="1"/>
      <c r="KR11" s="1" t="s">
        <v>49</v>
      </c>
      <c r="KS11" s="1"/>
      <c r="KT11" s="1"/>
      <c r="KU11" s="2" t="s">
        <v>3345</v>
      </c>
      <c r="KV11" s="2">
        <v>0</v>
      </c>
      <c r="KW11" s="50">
        <f>KV11+KV12+KV13+KV14+KV15</f>
        <v>0</v>
      </c>
      <c r="KX11" s="2" t="s">
        <v>3345</v>
      </c>
      <c r="KY11" s="2">
        <v>0</v>
      </c>
      <c r="KZ11" s="50">
        <f>KY11+KY12+KY13+KY14+KY15</f>
        <v>0</v>
      </c>
      <c r="LA11" s="2" t="s">
        <v>3345</v>
      </c>
      <c r="LB11" s="2">
        <v>0</v>
      </c>
      <c r="LC11" s="50">
        <f>LB11+LB12+LB13+LB14+LB15</f>
        <v>0</v>
      </c>
      <c r="LD11" s="2" t="s">
        <v>3653</v>
      </c>
      <c r="LE11" s="2">
        <v>0</v>
      </c>
      <c r="LF11" s="43"/>
      <c r="LG11" s="2" t="s">
        <v>2062</v>
      </c>
      <c r="LH11" s="2">
        <v>3</v>
      </c>
      <c r="LI11" s="50">
        <f>LH11+LH12+LH13+LH14+LH15+LH16</f>
        <v>15</v>
      </c>
      <c r="LJ11" s="2" t="s">
        <v>3654</v>
      </c>
      <c r="LK11" s="2">
        <v>0</v>
      </c>
      <c r="LL11" s="50">
        <f>LK11+LK12+LK13+LK14+LK15</f>
        <v>0</v>
      </c>
      <c r="LM11" s="2" t="s">
        <v>3655</v>
      </c>
      <c r="LN11" s="2">
        <v>0</v>
      </c>
      <c r="LO11" s="50">
        <f>LN11+LN12+LN13+LN14+LN15+LN17</f>
        <v>0</v>
      </c>
      <c r="LP11" s="2" t="s">
        <v>3654</v>
      </c>
      <c r="LQ11" s="2">
        <v>0</v>
      </c>
      <c r="LR11" s="50">
        <f>LQ11+LQ12+LQ13+LQ14+LQ15</f>
        <v>0</v>
      </c>
      <c r="LS11" s="2" t="s">
        <v>3656</v>
      </c>
      <c r="LT11" s="2">
        <v>0</v>
      </c>
      <c r="LU11" s="50">
        <f>LT11+LT12+LT13+LT14+LT15+LT16</f>
        <v>0</v>
      </c>
      <c r="LV11" s="2" t="s">
        <v>44</v>
      </c>
      <c r="LW11" s="2">
        <v>2</v>
      </c>
      <c r="LX11" s="50">
        <f>LW11+LW12+LW13+LW14+LW15+LW16</f>
        <v>16</v>
      </c>
      <c r="LY11" s="2" t="s">
        <v>3657</v>
      </c>
      <c r="LZ11" s="2">
        <v>2</v>
      </c>
      <c r="MA11" s="50">
        <f>LZ11+LZ12+LZ13+LZ14+LZ15+LZ16</f>
        <v>16</v>
      </c>
      <c r="MB11" s="2" t="s">
        <v>3406</v>
      </c>
      <c r="MC11" s="2">
        <v>0</v>
      </c>
      <c r="MD11" s="44"/>
      <c r="ME11" s="2" t="s">
        <v>971</v>
      </c>
      <c r="MF11" s="2">
        <v>2</v>
      </c>
      <c r="MG11" s="50">
        <f>MF11+MF12+MF13+MF14+MF15+MF16</f>
        <v>18</v>
      </c>
      <c r="MH11" s="1" t="s">
        <v>49</v>
      </c>
      <c r="MI11" s="1"/>
      <c r="MJ11" s="1"/>
      <c r="MK11" s="1" t="s">
        <v>49</v>
      </c>
      <c r="ML11" s="1"/>
      <c r="MM11" s="1"/>
      <c r="MN11" s="2" t="s">
        <v>802</v>
      </c>
      <c r="MO11" s="2">
        <v>0</v>
      </c>
      <c r="MP11" s="50">
        <f>MO11+MO12+MO13</f>
        <v>0</v>
      </c>
      <c r="MQ11" s="2" t="s">
        <v>3888</v>
      </c>
      <c r="MR11" s="2">
        <v>3</v>
      </c>
      <c r="MS11" s="50">
        <f>MR11+MR12+MR13+MR14+MR15+MR16</f>
        <v>18</v>
      </c>
      <c r="MT11" s="1" t="s">
        <v>49</v>
      </c>
      <c r="MU11" s="1"/>
      <c r="MV11" s="1"/>
      <c r="MW11" s="5" t="s">
        <v>102</v>
      </c>
      <c r="MX11" s="1"/>
      <c r="MY11" s="1"/>
      <c r="MZ11" s="1" t="s">
        <v>3403</v>
      </c>
      <c r="NA11" s="1"/>
      <c r="NB11" s="1"/>
      <c r="NC11" s="2" t="s">
        <v>4243</v>
      </c>
      <c r="ND11" s="2"/>
      <c r="NE11" s="40"/>
      <c r="NF11" s="4"/>
      <c r="NG11" s="4"/>
      <c r="NH11" s="4"/>
      <c r="NI11" s="4"/>
    </row>
    <row r="12" spans="1:377" ht="39" customHeight="1">
      <c r="A12" s="2" t="s">
        <v>67</v>
      </c>
      <c r="B12" s="2">
        <v>2</v>
      </c>
      <c r="C12" s="43"/>
      <c r="D12" s="2" t="s">
        <v>68</v>
      </c>
      <c r="E12" s="2">
        <v>3</v>
      </c>
      <c r="F12" s="43"/>
      <c r="G12" s="2" t="s">
        <v>69</v>
      </c>
      <c r="H12" s="2">
        <v>4</v>
      </c>
      <c r="I12" s="43"/>
      <c r="J12" s="2" t="s">
        <v>20</v>
      </c>
      <c r="K12" s="2">
        <v>3</v>
      </c>
      <c r="L12" s="43"/>
      <c r="M12" s="1" t="s">
        <v>49</v>
      </c>
      <c r="N12" s="1"/>
      <c r="O12" s="1"/>
      <c r="P12" s="2" t="s">
        <v>70</v>
      </c>
      <c r="Q12" s="2">
        <v>3</v>
      </c>
      <c r="R12" s="43"/>
      <c r="S12" s="2" t="s">
        <v>71</v>
      </c>
      <c r="T12" s="2">
        <v>4</v>
      </c>
      <c r="U12" s="43"/>
      <c r="V12" s="2" t="s">
        <v>72</v>
      </c>
      <c r="W12" s="2">
        <v>2</v>
      </c>
      <c r="X12" s="43"/>
      <c r="Y12" s="2" t="s">
        <v>73</v>
      </c>
      <c r="Z12" s="2">
        <v>2</v>
      </c>
      <c r="AA12" s="43"/>
      <c r="AB12" s="1" t="s">
        <v>49</v>
      </c>
      <c r="AC12" s="1"/>
      <c r="AD12" s="1"/>
      <c r="AE12" s="1" t="s">
        <v>49</v>
      </c>
      <c r="AF12" s="1"/>
      <c r="AG12" s="1"/>
      <c r="AH12" s="2" t="s">
        <v>498</v>
      </c>
      <c r="AI12" s="2">
        <v>3</v>
      </c>
      <c r="AJ12" s="43"/>
      <c r="AK12" s="2" t="s">
        <v>499</v>
      </c>
      <c r="AL12" s="2">
        <v>4</v>
      </c>
      <c r="AM12" s="50">
        <f>AL12+AL13+AL14+AL15+AL16+AL17</f>
        <v>17</v>
      </c>
      <c r="AN12" s="2" t="s">
        <v>500</v>
      </c>
      <c r="AO12" s="2">
        <v>2</v>
      </c>
      <c r="AP12" s="50">
        <f>AO12+AO13+AO14+AO15+AO17+AO18+AO16</f>
        <v>17</v>
      </c>
      <c r="AQ12" s="2" t="s">
        <v>478</v>
      </c>
      <c r="AR12" s="2">
        <v>2</v>
      </c>
      <c r="AS12" s="44"/>
      <c r="AT12" s="1" t="s">
        <v>49</v>
      </c>
      <c r="AU12" s="1"/>
      <c r="AV12" s="1"/>
      <c r="AW12" s="1" t="s">
        <v>49</v>
      </c>
      <c r="AX12" s="1"/>
      <c r="AY12" s="1"/>
      <c r="AZ12" s="2" t="s">
        <v>501</v>
      </c>
      <c r="BA12" s="2">
        <v>2</v>
      </c>
      <c r="BB12" s="43"/>
      <c r="BC12" s="2" t="s">
        <v>499</v>
      </c>
      <c r="BD12" s="2">
        <v>3</v>
      </c>
      <c r="BE12" s="50">
        <f>BD12+BD13+BD14+BD15+BD18+BD16+BD17</f>
        <v>18</v>
      </c>
      <c r="BF12" s="2" t="s">
        <v>502</v>
      </c>
      <c r="BG12" s="2">
        <v>3</v>
      </c>
      <c r="BH12" s="43"/>
      <c r="BI12" s="2" t="s">
        <v>503</v>
      </c>
      <c r="BJ12" s="2">
        <v>3</v>
      </c>
      <c r="BK12" s="50">
        <f>BJ12+BJ13+BJ14+BJ15+BJ16+BJ18+BJ17</f>
        <v>17</v>
      </c>
      <c r="BL12" s="2" t="s">
        <v>989</v>
      </c>
      <c r="BM12" s="2">
        <v>3</v>
      </c>
      <c r="BN12" s="43"/>
      <c r="BO12" s="2" t="s">
        <v>123</v>
      </c>
      <c r="BP12" s="2">
        <v>3</v>
      </c>
      <c r="BQ12" s="43"/>
      <c r="BR12" s="2" t="s">
        <v>990</v>
      </c>
      <c r="BS12" s="2">
        <v>0</v>
      </c>
      <c r="BT12" s="43"/>
      <c r="BU12" s="1" t="s">
        <v>49</v>
      </c>
      <c r="BV12" s="1"/>
      <c r="BW12" s="1"/>
      <c r="BX12" s="1" t="s">
        <v>49</v>
      </c>
      <c r="BY12" s="1"/>
      <c r="BZ12" s="1"/>
      <c r="CA12" s="2" t="s">
        <v>991</v>
      </c>
      <c r="CB12" s="2">
        <v>2</v>
      </c>
      <c r="CC12" s="50">
        <f>CB12+CB13+CB14+CB15+CB16+CB19+CB17+CB18</f>
        <v>20</v>
      </c>
      <c r="CD12" s="2" t="s">
        <v>991</v>
      </c>
      <c r="CE12" s="2">
        <v>2</v>
      </c>
      <c r="CF12" s="50">
        <f>CE12+CE13+CE14+CE15+CE16+CE19+CE17+CE18</f>
        <v>20</v>
      </c>
      <c r="CG12" s="2" t="s">
        <v>991</v>
      </c>
      <c r="CH12" s="2">
        <v>2</v>
      </c>
      <c r="CI12" s="50">
        <f>CH12+CH13+CH14+CH15+CH16+CH19+CH17+CH18</f>
        <v>20</v>
      </c>
      <c r="CJ12" s="2" t="s">
        <v>528</v>
      </c>
      <c r="CK12" s="2">
        <v>3</v>
      </c>
      <c r="CL12" s="43"/>
      <c r="CM12" s="1" t="s">
        <v>49</v>
      </c>
      <c r="CN12" s="1"/>
      <c r="CO12" s="1"/>
      <c r="CP12" s="1" t="s">
        <v>49</v>
      </c>
      <c r="CQ12" s="1"/>
      <c r="CR12" s="1"/>
      <c r="CS12" s="2" t="s">
        <v>1327</v>
      </c>
      <c r="CT12" s="2">
        <v>1</v>
      </c>
      <c r="CU12" s="43"/>
      <c r="CV12" s="1" t="s">
        <v>49</v>
      </c>
      <c r="CW12" s="1"/>
      <c r="CX12" s="1"/>
      <c r="CY12" s="2" t="s">
        <v>1328</v>
      </c>
      <c r="CZ12" s="2">
        <v>0</v>
      </c>
      <c r="DA12" s="43"/>
      <c r="DB12" s="2" t="s">
        <v>1328</v>
      </c>
      <c r="DC12" s="2">
        <v>0</v>
      </c>
      <c r="DD12" s="43"/>
      <c r="DE12" s="2" t="s">
        <v>1328</v>
      </c>
      <c r="DF12" s="2">
        <v>0</v>
      </c>
      <c r="DG12" s="43"/>
      <c r="DH12" s="1" t="s">
        <v>49</v>
      </c>
      <c r="DI12" s="1"/>
      <c r="DJ12" s="1"/>
      <c r="DK12" s="1" t="s">
        <v>49</v>
      </c>
      <c r="DL12" s="1"/>
      <c r="DM12" s="1"/>
      <c r="DN12" s="2" t="s">
        <v>1329</v>
      </c>
      <c r="DO12" s="2">
        <v>0</v>
      </c>
      <c r="DP12" s="43"/>
      <c r="DQ12" s="2" t="s">
        <v>1329</v>
      </c>
      <c r="DR12" s="2">
        <v>0</v>
      </c>
      <c r="DS12" s="43"/>
      <c r="DT12" s="2" t="s">
        <v>1330</v>
      </c>
      <c r="DU12" s="2">
        <v>0</v>
      </c>
      <c r="DV12" s="44"/>
      <c r="DW12" s="1" t="s">
        <v>49</v>
      </c>
      <c r="DX12" s="1"/>
      <c r="DY12" s="1"/>
      <c r="DZ12" s="2" t="s">
        <v>1702</v>
      </c>
      <c r="EA12" s="2">
        <v>0</v>
      </c>
      <c r="EB12" s="43"/>
      <c r="EC12" s="2" t="s">
        <v>1703</v>
      </c>
      <c r="ED12" s="2">
        <v>0</v>
      </c>
      <c r="EE12" s="43"/>
      <c r="EF12" s="2" t="s">
        <v>1704</v>
      </c>
      <c r="EG12" s="2">
        <v>3</v>
      </c>
      <c r="EH12" s="43"/>
      <c r="EI12" s="2" t="s">
        <v>1705</v>
      </c>
      <c r="EJ12" s="2">
        <v>2</v>
      </c>
      <c r="EK12" s="43"/>
      <c r="EL12" s="2" t="s">
        <v>143</v>
      </c>
      <c r="EM12" s="2">
        <v>3</v>
      </c>
      <c r="EN12" s="43"/>
      <c r="EO12" s="2" t="s">
        <v>1706</v>
      </c>
      <c r="EP12" s="2">
        <v>3</v>
      </c>
      <c r="EQ12" s="43"/>
      <c r="ER12" s="2" t="s">
        <v>1706</v>
      </c>
      <c r="ES12" s="2">
        <v>3</v>
      </c>
      <c r="ET12" s="43"/>
      <c r="EU12" s="2" t="s">
        <v>1706</v>
      </c>
      <c r="EV12" s="2">
        <v>3</v>
      </c>
      <c r="EW12" s="43"/>
      <c r="EX12" s="2" t="s">
        <v>1706</v>
      </c>
      <c r="EY12" s="2">
        <v>3</v>
      </c>
      <c r="EZ12" s="43"/>
      <c r="FA12" s="2" t="s">
        <v>1706</v>
      </c>
      <c r="FB12" s="2">
        <v>3</v>
      </c>
      <c r="FC12" s="43"/>
      <c r="FD12" s="2" t="s">
        <v>1706</v>
      </c>
      <c r="FE12" s="2">
        <v>3</v>
      </c>
      <c r="FF12" s="43"/>
      <c r="FG12" s="2" t="s">
        <v>1706</v>
      </c>
      <c r="FH12" s="2">
        <v>3</v>
      </c>
      <c r="FI12" s="43"/>
      <c r="FJ12" s="2" t="s">
        <v>1706</v>
      </c>
      <c r="FK12" s="2">
        <v>3</v>
      </c>
      <c r="FL12" s="43"/>
      <c r="FM12" s="2" t="s">
        <v>1706</v>
      </c>
      <c r="FN12" s="2">
        <v>3</v>
      </c>
      <c r="FO12" s="43"/>
      <c r="FP12" s="2" t="s">
        <v>1706</v>
      </c>
      <c r="FQ12" s="2">
        <v>3</v>
      </c>
      <c r="FR12" s="43"/>
      <c r="FS12" s="2" t="s">
        <v>1939</v>
      </c>
      <c r="FT12" s="2">
        <v>2</v>
      </c>
      <c r="FU12" s="43"/>
      <c r="FV12" s="2" t="s">
        <v>44</v>
      </c>
      <c r="FW12" s="2">
        <v>2</v>
      </c>
      <c r="FX12" s="44"/>
      <c r="FY12" s="2" t="s">
        <v>1983</v>
      </c>
      <c r="FZ12" s="2">
        <v>2</v>
      </c>
      <c r="GA12" s="43"/>
      <c r="GB12" s="2" t="s">
        <v>455</v>
      </c>
      <c r="GC12" s="2">
        <v>3</v>
      </c>
      <c r="GD12" s="43"/>
      <c r="GE12" s="2" t="s">
        <v>1984</v>
      </c>
      <c r="GF12" s="2">
        <v>3</v>
      </c>
      <c r="GG12" s="43"/>
      <c r="GH12" s="2" t="s">
        <v>1985</v>
      </c>
      <c r="GI12" s="2">
        <v>3</v>
      </c>
      <c r="GJ12" s="43"/>
      <c r="GK12" s="2" t="s">
        <v>1986</v>
      </c>
      <c r="GL12" s="2">
        <v>0</v>
      </c>
      <c r="GM12" s="50">
        <f>GL12+GL13+GL14+GL15+GL17+GL16</f>
        <v>0</v>
      </c>
      <c r="GN12" s="2" t="s">
        <v>1987</v>
      </c>
      <c r="GO12" s="2">
        <v>0</v>
      </c>
      <c r="GP12" s="50">
        <f>GO12+GO13+GO14+GO15+GO20+GO16+GO17+GO18+GO19</f>
        <v>0</v>
      </c>
      <c r="GQ12" s="1" t="s">
        <v>49</v>
      </c>
      <c r="GR12" s="1"/>
      <c r="GS12" s="1"/>
      <c r="GT12" s="2" t="s">
        <v>548</v>
      </c>
      <c r="GU12" s="2">
        <v>2</v>
      </c>
      <c r="GV12" s="44"/>
      <c r="GW12" s="2" t="s">
        <v>2367</v>
      </c>
      <c r="GX12" s="2">
        <v>3</v>
      </c>
      <c r="GY12" s="43"/>
      <c r="GZ12" s="2" t="s">
        <v>2368</v>
      </c>
      <c r="HA12" s="2">
        <v>0</v>
      </c>
      <c r="HB12" s="43"/>
      <c r="HC12" s="2" t="s">
        <v>2328</v>
      </c>
      <c r="HD12" s="2">
        <v>0</v>
      </c>
      <c r="HE12" s="44"/>
      <c r="HF12" s="2" t="s">
        <v>2369</v>
      </c>
      <c r="HG12" s="2">
        <v>3</v>
      </c>
      <c r="HH12" s="43"/>
      <c r="HI12" s="2" t="s">
        <v>1745</v>
      </c>
      <c r="HJ12" s="2">
        <v>3</v>
      </c>
      <c r="HK12" s="43"/>
      <c r="HL12" s="2" t="s">
        <v>467</v>
      </c>
      <c r="HM12" s="2">
        <v>3</v>
      </c>
      <c r="HN12" s="50">
        <f>HM12+HM13+HM14+HM15+HM16+HM17+HM18</f>
        <v>14</v>
      </c>
      <c r="HO12" s="2" t="s">
        <v>2370</v>
      </c>
      <c r="HP12" s="2">
        <v>0</v>
      </c>
      <c r="HQ12" s="50">
        <f>HP12+HP13+HP14+HP15+HP16+HP17+HP18</f>
        <v>0</v>
      </c>
      <c r="HR12" s="2" t="s">
        <v>1760</v>
      </c>
      <c r="HS12" s="2">
        <v>3</v>
      </c>
      <c r="HT12" s="43"/>
      <c r="HU12" s="2" t="s">
        <v>2739</v>
      </c>
      <c r="HV12" s="2">
        <v>3</v>
      </c>
      <c r="HW12" s="50">
        <f>HV12+HV13+HV14+HV15+HV16+HV17+HV18</f>
        <v>18</v>
      </c>
      <c r="HX12" s="2" t="s">
        <v>83</v>
      </c>
      <c r="HY12" s="2">
        <v>0</v>
      </c>
      <c r="HZ12" s="50">
        <v>14</v>
      </c>
      <c r="IA12" s="2" t="s">
        <v>2451</v>
      </c>
      <c r="IB12" s="2">
        <v>4</v>
      </c>
      <c r="IC12" s="50">
        <f>IB12+IB13+IB14+IB15+IB16</f>
        <v>18</v>
      </c>
      <c r="ID12" s="2" t="s">
        <v>2740</v>
      </c>
      <c r="IE12" s="2">
        <v>4</v>
      </c>
      <c r="IF12" s="50">
        <f>IE12+IE13+IE14+IE15+IE16</f>
        <v>18</v>
      </c>
      <c r="IG12" s="1" t="s">
        <v>49</v>
      </c>
      <c r="IH12" s="1"/>
      <c r="II12" s="1"/>
      <c r="IJ12" s="2" t="s">
        <v>521</v>
      </c>
      <c r="IK12" s="2">
        <v>3</v>
      </c>
      <c r="IL12" s="50">
        <f>IK12+IK13+IK14+IK15+IK16+IK17+IK18</f>
        <v>18</v>
      </c>
      <c r="IM12" s="2" t="s">
        <v>2710</v>
      </c>
      <c r="IN12" s="2">
        <v>3</v>
      </c>
      <c r="IO12" s="43"/>
      <c r="IP12" s="2" t="s">
        <v>2737</v>
      </c>
      <c r="IQ12" s="2">
        <v>3</v>
      </c>
      <c r="IR12" s="43"/>
      <c r="IS12" s="2" t="s">
        <v>2741</v>
      </c>
      <c r="IT12" s="2">
        <v>3</v>
      </c>
      <c r="IU12" s="43"/>
      <c r="IV12" s="2" t="s">
        <v>2973</v>
      </c>
      <c r="IW12" s="2">
        <v>3</v>
      </c>
      <c r="IX12" s="50">
        <f>IW12+IW13+IW14+IW15+IW16+IW17</f>
        <v>15</v>
      </c>
      <c r="IY12" s="2" t="s">
        <v>2974</v>
      </c>
      <c r="IZ12" s="2">
        <v>3</v>
      </c>
      <c r="JA12" s="50">
        <f>IZ12+IZ13+IZ14+IZ15+IZ16+IZ17</f>
        <v>16</v>
      </c>
      <c r="JB12" s="2" t="s">
        <v>2975</v>
      </c>
      <c r="JC12" s="2">
        <v>2</v>
      </c>
      <c r="JD12" s="43"/>
      <c r="JE12" s="2" t="s">
        <v>2976</v>
      </c>
      <c r="JF12" s="2">
        <v>3</v>
      </c>
      <c r="JG12" s="43"/>
      <c r="JH12" s="2" t="s">
        <v>2977</v>
      </c>
      <c r="JI12" s="2">
        <v>3</v>
      </c>
      <c r="JJ12" s="43"/>
      <c r="JK12" s="2" t="s">
        <v>461</v>
      </c>
      <c r="JL12" s="2">
        <v>3</v>
      </c>
      <c r="JM12" s="50">
        <f>JL12+JL13+JL14+JL15+JL16+JL17+JL18</f>
        <v>16</v>
      </c>
      <c r="JN12" s="2" t="s">
        <v>2978</v>
      </c>
      <c r="JO12" s="2">
        <v>6</v>
      </c>
      <c r="JP12" s="43"/>
      <c r="JQ12" s="2" t="s">
        <v>2979</v>
      </c>
      <c r="JR12" s="2">
        <v>2</v>
      </c>
      <c r="JS12" s="43"/>
      <c r="JT12" s="1" t="s">
        <v>49</v>
      </c>
      <c r="JU12" s="1"/>
      <c r="JV12" s="1"/>
      <c r="JW12" s="2" t="s">
        <v>79</v>
      </c>
      <c r="JX12" s="2">
        <v>3</v>
      </c>
      <c r="JY12" s="43"/>
      <c r="JZ12" s="63" t="s">
        <v>3346</v>
      </c>
      <c r="KA12" s="64"/>
      <c r="KB12" s="48"/>
      <c r="KC12" s="2" t="s">
        <v>3347</v>
      </c>
      <c r="KD12" s="2">
        <v>4</v>
      </c>
      <c r="KE12" s="43"/>
      <c r="KF12" s="2" t="s">
        <v>3348</v>
      </c>
      <c r="KG12" s="2">
        <v>2</v>
      </c>
      <c r="KH12" s="44"/>
      <c r="KI12" s="2" t="s">
        <v>2480</v>
      </c>
      <c r="KJ12" s="2">
        <v>3</v>
      </c>
      <c r="KK12" s="43"/>
      <c r="KL12" s="2" t="s">
        <v>3349</v>
      </c>
      <c r="KM12" s="2">
        <v>3</v>
      </c>
      <c r="KN12" s="43"/>
      <c r="KO12" s="2" t="s">
        <v>3350</v>
      </c>
      <c r="KP12" s="2">
        <v>1</v>
      </c>
      <c r="KQ12" s="50">
        <f>KP12+KP13+KP14+KP15+KP16+KP17</f>
        <v>15</v>
      </c>
      <c r="KR12" s="2" t="s">
        <v>3351</v>
      </c>
      <c r="KS12" s="2">
        <v>2</v>
      </c>
      <c r="KT12" s="50">
        <f>KS12+KS13+KS14+KS15+KS16+KS17</f>
        <v>14</v>
      </c>
      <c r="KU12" s="2" t="s">
        <v>3352</v>
      </c>
      <c r="KV12" s="2">
        <v>0</v>
      </c>
      <c r="KW12" s="43"/>
      <c r="KX12" s="2" t="s">
        <v>3352</v>
      </c>
      <c r="KY12" s="2">
        <v>0</v>
      </c>
      <c r="KZ12" s="43"/>
      <c r="LA12" s="2" t="s">
        <v>3352</v>
      </c>
      <c r="LB12" s="2">
        <v>0</v>
      </c>
      <c r="LC12" s="43"/>
      <c r="LD12" s="2" t="s">
        <v>3658</v>
      </c>
      <c r="LE12" s="2">
        <v>0</v>
      </c>
      <c r="LF12" s="44"/>
      <c r="LG12" s="2" t="s">
        <v>3659</v>
      </c>
      <c r="LH12" s="2">
        <v>3</v>
      </c>
      <c r="LI12" s="43"/>
      <c r="LJ12" s="2" t="s">
        <v>3660</v>
      </c>
      <c r="LK12" s="2">
        <v>0</v>
      </c>
      <c r="LL12" s="43"/>
      <c r="LM12" s="2" t="s">
        <v>3660</v>
      </c>
      <c r="LN12" s="2">
        <v>0</v>
      </c>
      <c r="LO12" s="43"/>
      <c r="LP12" s="2" t="s">
        <v>3660</v>
      </c>
      <c r="LQ12" s="2">
        <v>0</v>
      </c>
      <c r="LR12" s="43"/>
      <c r="LS12" s="2" t="s">
        <v>3661</v>
      </c>
      <c r="LT12" s="2">
        <v>0</v>
      </c>
      <c r="LU12" s="43"/>
      <c r="LV12" s="2" t="s">
        <v>111</v>
      </c>
      <c r="LW12" s="2">
        <v>3</v>
      </c>
      <c r="LX12" s="43"/>
      <c r="LY12" s="2" t="s">
        <v>3662</v>
      </c>
      <c r="LZ12" s="2">
        <v>3</v>
      </c>
      <c r="MA12" s="43"/>
      <c r="MB12" s="1" t="s">
        <v>49</v>
      </c>
      <c r="MC12" s="1"/>
      <c r="MD12" s="1"/>
      <c r="ME12" s="2" t="s">
        <v>3889</v>
      </c>
      <c r="MF12" s="2">
        <v>4</v>
      </c>
      <c r="MG12" s="43"/>
      <c r="MH12" s="2" t="s">
        <v>3890</v>
      </c>
      <c r="MI12" s="2">
        <v>0</v>
      </c>
      <c r="MJ12" s="50">
        <f>MI12+MI13+MI14+MI15+MI16+MI19</f>
        <v>0</v>
      </c>
      <c r="MK12" s="2" t="s">
        <v>3891</v>
      </c>
      <c r="ML12" s="2">
        <v>0</v>
      </c>
      <c r="MM12" s="50">
        <f>ML12+ML13+ML14+ML15+ML16+ML19</f>
        <v>0</v>
      </c>
      <c r="MN12" s="2" t="s">
        <v>261</v>
      </c>
      <c r="MO12" s="2">
        <v>0</v>
      </c>
      <c r="MP12" s="43"/>
      <c r="MQ12" s="2" t="s">
        <v>83</v>
      </c>
      <c r="MR12" s="2">
        <v>3</v>
      </c>
      <c r="MS12" s="43"/>
      <c r="MT12" s="2" t="s">
        <v>4132</v>
      </c>
      <c r="MU12" s="2">
        <v>3</v>
      </c>
      <c r="MV12" s="42">
        <f>MU12+MU13+MU14+MU15+MU16+MU17+MU18</f>
        <v>16</v>
      </c>
      <c r="MW12" s="5" t="s">
        <v>4164</v>
      </c>
      <c r="MX12" s="2"/>
      <c r="MY12" s="42"/>
      <c r="MZ12" s="2" t="s">
        <v>4208</v>
      </c>
      <c r="NA12" s="2">
        <v>4</v>
      </c>
      <c r="NB12" s="42">
        <f>NA12+NA13+NA14</f>
        <v>16</v>
      </c>
      <c r="NC12" s="2" t="s">
        <v>4244</v>
      </c>
      <c r="ND12" s="2"/>
      <c r="NE12" s="40"/>
      <c r="NF12" s="4"/>
      <c r="NG12" s="4"/>
      <c r="NH12" s="4"/>
      <c r="NI12" s="4"/>
    </row>
    <row r="13" spans="1:377" ht="39" customHeight="1">
      <c r="A13" s="2" t="s">
        <v>74</v>
      </c>
      <c r="B13" s="2">
        <v>4</v>
      </c>
      <c r="C13" s="43"/>
      <c r="D13" s="2" t="s">
        <v>75</v>
      </c>
      <c r="E13" s="2">
        <v>3</v>
      </c>
      <c r="F13" s="43"/>
      <c r="G13" s="2" t="s">
        <v>76</v>
      </c>
      <c r="H13" s="2">
        <v>4</v>
      </c>
      <c r="I13" s="43"/>
      <c r="J13" s="2" t="s">
        <v>77</v>
      </c>
      <c r="K13" s="2">
        <v>3</v>
      </c>
      <c r="L13" s="43"/>
      <c r="M13" s="2" t="s">
        <v>78</v>
      </c>
      <c r="N13" s="2">
        <v>0</v>
      </c>
      <c r="O13" s="50">
        <f>N13+N14+N15+N16+N17+N18+N19+N20+N21</f>
        <v>15</v>
      </c>
      <c r="P13" s="2" t="s">
        <v>79</v>
      </c>
      <c r="Q13" s="2">
        <v>3</v>
      </c>
      <c r="R13" s="43"/>
      <c r="S13" s="2" t="s">
        <v>20</v>
      </c>
      <c r="T13" s="2">
        <v>3</v>
      </c>
      <c r="U13" s="43"/>
      <c r="V13" s="2" t="s">
        <v>80</v>
      </c>
      <c r="W13" s="2">
        <v>3</v>
      </c>
      <c r="X13" s="43"/>
      <c r="Y13" s="2" t="s">
        <v>81</v>
      </c>
      <c r="Z13" s="2">
        <v>3</v>
      </c>
      <c r="AA13" s="43"/>
      <c r="AB13" s="2" t="s">
        <v>504</v>
      </c>
      <c r="AC13" s="2">
        <v>4</v>
      </c>
      <c r="AD13" s="50">
        <f>AC13+AC14+AC15+AC16+AC19+AC17+AC18</f>
        <v>17</v>
      </c>
      <c r="AE13" s="2" t="s">
        <v>505</v>
      </c>
      <c r="AF13" s="2">
        <v>2</v>
      </c>
      <c r="AG13" s="50">
        <f>AF13+AF14+AF15+AF16+AF19+AF17+AF18</f>
        <v>16</v>
      </c>
      <c r="AH13" s="2" t="s">
        <v>506</v>
      </c>
      <c r="AI13" s="2">
        <v>2</v>
      </c>
      <c r="AJ13" s="43"/>
      <c r="AK13" s="2" t="s">
        <v>507</v>
      </c>
      <c r="AL13" s="2">
        <v>3</v>
      </c>
      <c r="AM13" s="43"/>
      <c r="AN13" s="2" t="s">
        <v>508</v>
      </c>
      <c r="AO13" s="2">
        <v>2</v>
      </c>
      <c r="AP13" s="43"/>
      <c r="AQ13" s="1" t="s">
        <v>49</v>
      </c>
      <c r="AR13" s="1"/>
      <c r="AS13" s="1"/>
      <c r="AT13" s="2" t="s">
        <v>127</v>
      </c>
      <c r="AU13" s="2">
        <v>3</v>
      </c>
      <c r="AV13" s="50">
        <f>AU13+AU14+AU15+AU16+AU18+AU19+AU17</f>
        <v>18</v>
      </c>
      <c r="AW13" s="2" t="s">
        <v>509</v>
      </c>
      <c r="AX13" s="2">
        <v>7</v>
      </c>
      <c r="AY13" s="50">
        <f>AX13+AX14+AX15+AX16+AX18+AX19+AX17</f>
        <v>18</v>
      </c>
      <c r="AZ13" s="2" t="s">
        <v>510</v>
      </c>
      <c r="BA13" s="2">
        <v>2</v>
      </c>
      <c r="BB13" s="43"/>
      <c r="BC13" s="2" t="s">
        <v>511</v>
      </c>
      <c r="BD13" s="2">
        <v>2</v>
      </c>
      <c r="BE13" s="43"/>
      <c r="BF13" s="2" t="s">
        <v>512</v>
      </c>
      <c r="BG13" s="2">
        <v>4</v>
      </c>
      <c r="BH13" s="43"/>
      <c r="BI13" s="2" t="s">
        <v>513</v>
      </c>
      <c r="BJ13" s="2">
        <v>2</v>
      </c>
      <c r="BK13" s="43"/>
      <c r="BL13" s="2" t="s">
        <v>992</v>
      </c>
      <c r="BM13" s="2">
        <v>2</v>
      </c>
      <c r="BN13" s="43"/>
      <c r="BO13" s="2" t="s">
        <v>993</v>
      </c>
      <c r="BP13" s="2">
        <v>3</v>
      </c>
      <c r="BQ13" s="43"/>
      <c r="BR13" s="2" t="s">
        <v>994</v>
      </c>
      <c r="BS13" s="2">
        <v>0</v>
      </c>
      <c r="BT13" s="44"/>
      <c r="BU13" s="2" t="s">
        <v>995</v>
      </c>
      <c r="BV13" s="2">
        <v>3</v>
      </c>
      <c r="BW13" s="50">
        <f>BV13+BV14+BV15+BV16+BV17+BV19+BV18</f>
        <v>19</v>
      </c>
      <c r="BX13" s="2" t="s">
        <v>996</v>
      </c>
      <c r="BY13" s="2">
        <v>3</v>
      </c>
      <c r="BZ13" s="50">
        <f>BY13+BY14+BY15+BY16+BY17+BY19+BY18</f>
        <v>15</v>
      </c>
      <c r="CA13" s="2" t="s">
        <v>41</v>
      </c>
      <c r="CB13" s="2">
        <v>3</v>
      </c>
      <c r="CC13" s="43"/>
      <c r="CD13" s="2" t="s">
        <v>41</v>
      </c>
      <c r="CE13" s="2">
        <v>3</v>
      </c>
      <c r="CF13" s="43"/>
      <c r="CG13" s="2" t="s">
        <v>41</v>
      </c>
      <c r="CH13" s="2">
        <v>3</v>
      </c>
      <c r="CI13" s="43"/>
      <c r="CJ13" s="2" t="s">
        <v>997</v>
      </c>
      <c r="CK13" s="2">
        <v>2</v>
      </c>
      <c r="CL13" s="43"/>
      <c r="CM13" s="2" t="s">
        <v>998</v>
      </c>
      <c r="CN13" s="2">
        <v>4</v>
      </c>
      <c r="CO13" s="50">
        <f>CN13+CN14+CN15+CN16+CN17+CN19+CN18</f>
        <v>18</v>
      </c>
      <c r="CP13" s="2" t="s">
        <v>1331</v>
      </c>
      <c r="CQ13" s="2">
        <v>3</v>
      </c>
      <c r="CR13" s="50">
        <f>CQ13+CQ14+CQ15+CQ16+CQ17+CQ19+CQ18</f>
        <v>17</v>
      </c>
      <c r="CS13" s="2" t="s">
        <v>1332</v>
      </c>
      <c r="CT13" s="2">
        <v>1</v>
      </c>
      <c r="CU13" s="43"/>
      <c r="CV13" s="2" t="s">
        <v>1333</v>
      </c>
      <c r="CW13" s="2">
        <v>4</v>
      </c>
      <c r="CX13" s="50">
        <f>CW13+CW14+CW15+CW16+CW17+CW19+CW18</f>
        <v>18</v>
      </c>
      <c r="CY13" s="2" t="s">
        <v>1334</v>
      </c>
      <c r="CZ13" s="2">
        <v>0</v>
      </c>
      <c r="DA13" s="43"/>
      <c r="DB13" s="2" t="s">
        <v>1334</v>
      </c>
      <c r="DC13" s="2">
        <v>0</v>
      </c>
      <c r="DD13" s="43"/>
      <c r="DE13" s="2" t="s">
        <v>1334</v>
      </c>
      <c r="DF13" s="2">
        <v>0</v>
      </c>
      <c r="DG13" s="43"/>
      <c r="DH13" s="2" t="s">
        <v>1335</v>
      </c>
      <c r="DI13" s="2">
        <v>3</v>
      </c>
      <c r="DJ13" s="50">
        <f>DI13+DI14+DI15+DI16+DI18+DI19+DI17</f>
        <v>16</v>
      </c>
      <c r="DK13" s="2" t="s">
        <v>1336</v>
      </c>
      <c r="DL13" s="2">
        <v>3</v>
      </c>
      <c r="DM13" s="50">
        <f>DL13+DL14+DL15+DL16+DL18+DL17</f>
        <v>16</v>
      </c>
      <c r="DN13" s="2" t="s">
        <v>1337</v>
      </c>
      <c r="DO13" s="2">
        <v>0</v>
      </c>
      <c r="DP13" s="44"/>
      <c r="DQ13" s="2" t="s">
        <v>1337</v>
      </c>
      <c r="DR13" s="2">
        <v>0</v>
      </c>
      <c r="DS13" s="44"/>
      <c r="DT13" s="1" t="s">
        <v>49</v>
      </c>
      <c r="DU13" s="1"/>
      <c r="DV13" s="1"/>
      <c r="DW13" s="2" t="s">
        <v>1707</v>
      </c>
      <c r="DX13" s="2">
        <v>3</v>
      </c>
      <c r="DY13" s="50">
        <f>DX13+DX14+DX15+DX16+DX17+DX18+DX19</f>
        <v>18</v>
      </c>
      <c r="DZ13" s="2" t="s">
        <v>1708</v>
      </c>
      <c r="EA13" s="2">
        <v>0</v>
      </c>
      <c r="EB13" s="43"/>
      <c r="EC13" s="2" t="s">
        <v>1709</v>
      </c>
      <c r="ED13" s="2">
        <v>0</v>
      </c>
      <c r="EE13" s="43"/>
      <c r="EF13" s="2" t="s">
        <v>20</v>
      </c>
      <c r="EG13" s="2">
        <v>3</v>
      </c>
      <c r="EH13" s="43"/>
      <c r="EI13" s="2" t="s">
        <v>467</v>
      </c>
      <c r="EJ13" s="2">
        <v>3</v>
      </c>
      <c r="EK13" s="43"/>
      <c r="EL13" s="2" t="s">
        <v>126</v>
      </c>
      <c r="EM13" s="2">
        <v>3</v>
      </c>
      <c r="EN13" s="43"/>
      <c r="EO13" s="2" t="s">
        <v>1710</v>
      </c>
      <c r="EP13" s="2">
        <v>3</v>
      </c>
      <c r="EQ13" s="43"/>
      <c r="ER13" s="2" t="s">
        <v>1710</v>
      </c>
      <c r="ES13" s="2">
        <v>3</v>
      </c>
      <c r="ET13" s="43"/>
      <c r="EU13" s="2" t="s">
        <v>1710</v>
      </c>
      <c r="EV13" s="2">
        <v>3</v>
      </c>
      <c r="EW13" s="43"/>
      <c r="EX13" s="2" t="s">
        <v>1710</v>
      </c>
      <c r="EY13" s="2">
        <v>3</v>
      </c>
      <c r="EZ13" s="43"/>
      <c r="FA13" s="2" t="s">
        <v>1710</v>
      </c>
      <c r="FB13" s="2">
        <v>3</v>
      </c>
      <c r="FC13" s="43"/>
      <c r="FD13" s="2" t="s">
        <v>1710</v>
      </c>
      <c r="FE13" s="2">
        <v>3</v>
      </c>
      <c r="FF13" s="43"/>
      <c r="FG13" s="2" t="s">
        <v>1710</v>
      </c>
      <c r="FH13" s="2">
        <v>3</v>
      </c>
      <c r="FI13" s="43"/>
      <c r="FJ13" s="2" t="s">
        <v>1710</v>
      </c>
      <c r="FK13" s="2">
        <v>3</v>
      </c>
      <c r="FL13" s="43"/>
      <c r="FM13" s="2" t="s">
        <v>1710</v>
      </c>
      <c r="FN13" s="2">
        <v>3</v>
      </c>
      <c r="FO13" s="43"/>
      <c r="FP13" s="2" t="s">
        <v>1710</v>
      </c>
      <c r="FQ13" s="2">
        <v>3</v>
      </c>
      <c r="FR13" s="43"/>
      <c r="FS13" s="2" t="s">
        <v>1988</v>
      </c>
      <c r="FT13" s="2">
        <v>3</v>
      </c>
      <c r="FU13" s="43"/>
      <c r="FV13" s="1" t="s">
        <v>49</v>
      </c>
      <c r="FW13" s="1"/>
      <c r="FX13" s="1"/>
      <c r="FY13" s="2" t="s">
        <v>1989</v>
      </c>
      <c r="FZ13" s="2">
        <v>2</v>
      </c>
      <c r="GA13" s="43"/>
      <c r="GB13" s="2" t="s">
        <v>1990</v>
      </c>
      <c r="GC13" s="2">
        <v>3</v>
      </c>
      <c r="GD13" s="43"/>
      <c r="GE13" s="2" t="s">
        <v>1435</v>
      </c>
      <c r="GF13" s="2">
        <v>3</v>
      </c>
      <c r="GG13" s="43"/>
      <c r="GH13" s="2" t="s">
        <v>997</v>
      </c>
      <c r="GI13" s="2">
        <v>3</v>
      </c>
      <c r="GJ13" s="43"/>
      <c r="GK13" s="2" t="s">
        <v>1991</v>
      </c>
      <c r="GL13" s="2">
        <v>0</v>
      </c>
      <c r="GM13" s="43"/>
      <c r="GN13" s="2" t="s">
        <v>1992</v>
      </c>
      <c r="GO13" s="2">
        <v>0</v>
      </c>
      <c r="GP13" s="43"/>
      <c r="GQ13" s="2" t="s">
        <v>642</v>
      </c>
      <c r="GR13" s="2">
        <v>1</v>
      </c>
      <c r="GS13" s="50">
        <f>GR13+GR14+GR15+GR16+GR17+GR18+GR19</f>
        <v>17</v>
      </c>
      <c r="GT13" s="1" t="s">
        <v>2371</v>
      </c>
      <c r="GU13" s="18"/>
      <c r="GV13" s="1"/>
      <c r="GW13" s="2" t="s">
        <v>2372</v>
      </c>
      <c r="GX13" s="2">
        <v>2</v>
      </c>
      <c r="GY13" s="43"/>
      <c r="GZ13" s="2" t="s">
        <v>2373</v>
      </c>
      <c r="HA13" s="2">
        <v>0</v>
      </c>
      <c r="HB13" s="44"/>
      <c r="HC13" s="1" t="s">
        <v>49</v>
      </c>
      <c r="HD13" s="1"/>
      <c r="HE13" s="1"/>
      <c r="HF13" s="2" t="s">
        <v>2374</v>
      </c>
      <c r="HG13" s="2">
        <v>2</v>
      </c>
      <c r="HH13" s="43"/>
      <c r="HI13" s="2" t="s">
        <v>2375</v>
      </c>
      <c r="HJ13" s="2">
        <v>2</v>
      </c>
      <c r="HK13" s="43"/>
      <c r="HL13" s="2" t="s">
        <v>2376</v>
      </c>
      <c r="HM13" s="2">
        <v>2</v>
      </c>
      <c r="HN13" s="43"/>
      <c r="HO13" s="2" t="s">
        <v>2078</v>
      </c>
      <c r="HP13" s="2">
        <v>0</v>
      </c>
      <c r="HQ13" s="43"/>
      <c r="HR13" s="2" t="s">
        <v>2377</v>
      </c>
      <c r="HS13" s="2">
        <v>3</v>
      </c>
      <c r="HT13" s="43"/>
      <c r="HU13" s="2" t="s">
        <v>2742</v>
      </c>
      <c r="HV13" s="2">
        <v>2</v>
      </c>
      <c r="HW13" s="43"/>
      <c r="HX13" s="2" t="s">
        <v>2743</v>
      </c>
      <c r="HY13" s="2">
        <v>0</v>
      </c>
      <c r="HZ13" s="43"/>
      <c r="IA13" s="2" t="s">
        <v>2744</v>
      </c>
      <c r="IB13" s="2">
        <v>4</v>
      </c>
      <c r="IC13" s="43"/>
      <c r="ID13" s="2" t="s">
        <v>2745</v>
      </c>
      <c r="IE13" s="2">
        <v>2</v>
      </c>
      <c r="IF13" s="43"/>
      <c r="IG13" s="2" t="s">
        <v>2746</v>
      </c>
      <c r="IH13" s="2">
        <v>4</v>
      </c>
      <c r="II13" s="50">
        <f>IH13+IH14+IH15+IH19+IH16+IH17+IH18</f>
        <v>20</v>
      </c>
      <c r="IJ13" s="2" t="s">
        <v>2386</v>
      </c>
      <c r="IK13" s="2">
        <v>3</v>
      </c>
      <c r="IL13" s="43"/>
      <c r="IM13" s="2" t="s">
        <v>2747</v>
      </c>
      <c r="IN13" s="2">
        <v>3</v>
      </c>
      <c r="IO13" s="43"/>
      <c r="IP13" s="2" t="s">
        <v>2747</v>
      </c>
      <c r="IQ13" s="2">
        <v>3</v>
      </c>
      <c r="IR13" s="43"/>
      <c r="IS13" s="2" t="s">
        <v>2748</v>
      </c>
      <c r="IT13" s="2">
        <v>3</v>
      </c>
      <c r="IU13" s="43"/>
      <c r="IV13" s="2" t="s">
        <v>2980</v>
      </c>
      <c r="IW13" s="2">
        <v>3</v>
      </c>
      <c r="IX13" s="43"/>
      <c r="IY13" s="2" t="s">
        <v>2981</v>
      </c>
      <c r="IZ13" s="2">
        <v>3</v>
      </c>
      <c r="JA13" s="43"/>
      <c r="JB13" s="2" t="s">
        <v>2982</v>
      </c>
      <c r="JC13" s="2">
        <v>3</v>
      </c>
      <c r="JD13" s="43"/>
      <c r="JE13" s="2" t="s">
        <v>2983</v>
      </c>
      <c r="JF13" s="2">
        <v>3</v>
      </c>
      <c r="JG13" s="43"/>
      <c r="JH13" s="2" t="s">
        <v>2984</v>
      </c>
      <c r="JI13" s="2">
        <v>3</v>
      </c>
      <c r="JJ13" s="43"/>
      <c r="JK13" s="2" t="s">
        <v>2985</v>
      </c>
      <c r="JL13" s="2">
        <v>3</v>
      </c>
      <c r="JM13" s="43"/>
      <c r="JN13" s="2" t="s">
        <v>521</v>
      </c>
      <c r="JO13" s="2">
        <v>2</v>
      </c>
      <c r="JP13" s="43"/>
      <c r="JQ13" s="2" t="s">
        <v>2986</v>
      </c>
      <c r="JR13" s="2">
        <v>3</v>
      </c>
      <c r="JS13" s="43"/>
      <c r="JT13" s="2" t="s">
        <v>1306</v>
      </c>
      <c r="JU13" s="2">
        <v>3</v>
      </c>
      <c r="JV13" s="50">
        <f>JU13+JU14+JU15+JU16+JU17+JU18+JU20+JU19</f>
        <v>18</v>
      </c>
      <c r="JW13" s="2" t="s">
        <v>3353</v>
      </c>
      <c r="JX13" s="2">
        <v>4</v>
      </c>
      <c r="JY13" s="43"/>
      <c r="JZ13" s="62" t="s">
        <v>3354</v>
      </c>
      <c r="KA13" s="48"/>
      <c r="KB13" s="8">
        <v>4</v>
      </c>
      <c r="KC13" s="2" t="s">
        <v>2386</v>
      </c>
      <c r="KD13" s="2">
        <v>4</v>
      </c>
      <c r="KE13" s="43"/>
      <c r="KF13" s="1" t="s">
        <v>49</v>
      </c>
      <c r="KG13" s="1"/>
      <c r="KH13" s="1"/>
      <c r="KI13" s="2" t="s">
        <v>3355</v>
      </c>
      <c r="KJ13" s="2">
        <v>3</v>
      </c>
      <c r="KK13" s="43"/>
      <c r="KL13" s="2" t="s">
        <v>3355</v>
      </c>
      <c r="KM13" s="2">
        <v>3</v>
      </c>
      <c r="KN13" s="43"/>
      <c r="KO13" s="2" t="s">
        <v>83</v>
      </c>
      <c r="KP13" s="2">
        <v>3</v>
      </c>
      <c r="KQ13" s="43"/>
      <c r="KR13" s="2" t="s">
        <v>3356</v>
      </c>
      <c r="KS13" s="2">
        <v>2</v>
      </c>
      <c r="KT13" s="43"/>
      <c r="KU13" s="2" t="s">
        <v>3357</v>
      </c>
      <c r="KV13" s="2">
        <v>0</v>
      </c>
      <c r="KW13" s="43"/>
      <c r="KX13" s="2" t="s">
        <v>3357</v>
      </c>
      <c r="KY13" s="2">
        <v>0</v>
      </c>
      <c r="KZ13" s="43"/>
      <c r="LA13" s="2" t="s">
        <v>3357</v>
      </c>
      <c r="LB13" s="2">
        <v>0</v>
      </c>
      <c r="LC13" s="43"/>
      <c r="LD13" s="1" t="s">
        <v>49</v>
      </c>
      <c r="LE13" s="1"/>
      <c r="LF13" s="1"/>
      <c r="LG13" s="2" t="s">
        <v>3663</v>
      </c>
      <c r="LH13" s="2">
        <v>2</v>
      </c>
      <c r="LI13" s="43"/>
      <c r="LJ13" s="2" t="s">
        <v>3664</v>
      </c>
      <c r="LK13" s="2">
        <v>0</v>
      </c>
      <c r="LL13" s="43"/>
      <c r="LM13" s="2" t="s">
        <v>3664</v>
      </c>
      <c r="LN13" s="2">
        <v>0</v>
      </c>
      <c r="LO13" s="43"/>
      <c r="LP13" s="2" t="s">
        <v>3664</v>
      </c>
      <c r="LQ13" s="2">
        <v>0</v>
      </c>
      <c r="LR13" s="43"/>
      <c r="LS13" s="2" t="s">
        <v>3145</v>
      </c>
      <c r="LT13" s="2">
        <v>0</v>
      </c>
      <c r="LU13" s="43"/>
      <c r="LV13" s="2" t="s">
        <v>3665</v>
      </c>
      <c r="LW13" s="2">
        <v>4</v>
      </c>
      <c r="LX13" s="43"/>
      <c r="LY13" s="2" t="s">
        <v>2364</v>
      </c>
      <c r="LZ13" s="2">
        <v>3</v>
      </c>
      <c r="MA13" s="43"/>
      <c r="MB13" s="2" t="s">
        <v>126</v>
      </c>
      <c r="MC13" s="2">
        <v>0</v>
      </c>
      <c r="MD13" s="50">
        <f>MC13+MC14+MC15+MC16+MC17+MC19</f>
        <v>0</v>
      </c>
      <c r="ME13" s="2" t="s">
        <v>3892</v>
      </c>
      <c r="MF13" s="2">
        <v>2</v>
      </c>
      <c r="MG13" s="43"/>
      <c r="MH13" s="2" t="s">
        <v>3893</v>
      </c>
      <c r="MI13" s="2">
        <v>0</v>
      </c>
      <c r="MJ13" s="43"/>
      <c r="MK13" s="2" t="s">
        <v>3893</v>
      </c>
      <c r="ML13" s="2">
        <v>0</v>
      </c>
      <c r="MM13" s="43"/>
      <c r="MN13" s="2" t="s">
        <v>2537</v>
      </c>
      <c r="MO13" s="2">
        <v>0</v>
      </c>
      <c r="MP13" s="44"/>
      <c r="MQ13" s="2" t="s">
        <v>3894</v>
      </c>
      <c r="MR13" s="2">
        <v>3</v>
      </c>
      <c r="MS13" s="43"/>
      <c r="MT13" s="2" t="s">
        <v>2338</v>
      </c>
      <c r="MU13" s="2">
        <v>4</v>
      </c>
      <c r="MV13" s="43"/>
      <c r="MW13" s="5" t="s">
        <v>4165</v>
      </c>
      <c r="MX13" s="2"/>
      <c r="MY13" s="43"/>
      <c r="MZ13" s="2" t="s">
        <v>4209</v>
      </c>
      <c r="NA13" s="2">
        <v>6</v>
      </c>
      <c r="NB13" s="43"/>
      <c r="NC13" s="2" t="s">
        <v>4245</v>
      </c>
      <c r="ND13" s="2"/>
      <c r="NE13" s="40"/>
      <c r="NF13" s="4"/>
      <c r="NG13" s="4"/>
      <c r="NH13" s="4"/>
      <c r="NI13" s="4"/>
    </row>
    <row r="14" spans="1:377" ht="39" customHeight="1">
      <c r="A14" s="2" t="s">
        <v>41</v>
      </c>
      <c r="B14" s="2">
        <v>2</v>
      </c>
      <c r="C14" s="43"/>
      <c r="D14" s="2" t="s">
        <v>82</v>
      </c>
      <c r="E14" s="2">
        <v>3</v>
      </c>
      <c r="F14" s="44"/>
      <c r="G14" s="2" t="s">
        <v>20</v>
      </c>
      <c r="H14" s="2">
        <v>3</v>
      </c>
      <c r="I14" s="44"/>
      <c r="J14" s="2" t="s">
        <v>83</v>
      </c>
      <c r="K14" s="2">
        <v>3</v>
      </c>
      <c r="L14" s="43"/>
      <c r="M14" s="2" t="s">
        <v>84</v>
      </c>
      <c r="N14" s="2">
        <v>0</v>
      </c>
      <c r="O14" s="43"/>
      <c r="P14" s="2" t="s">
        <v>85</v>
      </c>
      <c r="Q14" s="2">
        <v>3</v>
      </c>
      <c r="R14" s="43"/>
      <c r="S14" s="2" t="s">
        <v>86</v>
      </c>
      <c r="T14" s="2">
        <v>4</v>
      </c>
      <c r="U14" s="43"/>
      <c r="V14" s="2" t="s">
        <v>87</v>
      </c>
      <c r="W14" s="2">
        <v>2</v>
      </c>
      <c r="X14" s="43"/>
      <c r="Y14" s="2" t="s">
        <v>88</v>
      </c>
      <c r="Z14" s="2">
        <v>3</v>
      </c>
      <c r="AA14" s="43"/>
      <c r="AB14" s="2" t="s">
        <v>514</v>
      </c>
      <c r="AC14" s="2">
        <v>3</v>
      </c>
      <c r="AD14" s="43"/>
      <c r="AE14" s="2" t="s">
        <v>515</v>
      </c>
      <c r="AF14" s="2">
        <v>2</v>
      </c>
      <c r="AG14" s="43"/>
      <c r="AH14" s="2" t="s">
        <v>516</v>
      </c>
      <c r="AI14" s="2">
        <v>2</v>
      </c>
      <c r="AJ14" s="43"/>
      <c r="AK14" s="2" t="s">
        <v>517</v>
      </c>
      <c r="AL14" s="2">
        <v>3</v>
      </c>
      <c r="AM14" s="43"/>
      <c r="AN14" s="2" t="s">
        <v>518</v>
      </c>
      <c r="AO14" s="2">
        <v>3</v>
      </c>
      <c r="AP14" s="43"/>
      <c r="AQ14" s="2" t="s">
        <v>127</v>
      </c>
      <c r="AR14" s="2">
        <v>3</v>
      </c>
      <c r="AS14" s="50">
        <f>AR14+AR15+AR16+AR17+AR19+AR20+AR18</f>
        <v>18</v>
      </c>
      <c r="AT14" s="2" t="s">
        <v>519</v>
      </c>
      <c r="AU14" s="2">
        <v>3</v>
      </c>
      <c r="AV14" s="43"/>
      <c r="AW14" s="2" t="s">
        <v>520</v>
      </c>
      <c r="AX14" s="2">
        <v>2</v>
      </c>
      <c r="AY14" s="43"/>
      <c r="AZ14" s="2" t="s">
        <v>521</v>
      </c>
      <c r="BA14" s="2">
        <v>6</v>
      </c>
      <c r="BB14" s="43"/>
      <c r="BC14" s="2" t="s">
        <v>522</v>
      </c>
      <c r="BD14" s="2">
        <v>2</v>
      </c>
      <c r="BE14" s="43"/>
      <c r="BF14" s="2" t="s">
        <v>511</v>
      </c>
      <c r="BG14" s="2">
        <v>3</v>
      </c>
      <c r="BH14" s="43"/>
      <c r="BI14" s="2" t="s">
        <v>523</v>
      </c>
      <c r="BJ14" s="2">
        <v>3</v>
      </c>
      <c r="BK14" s="43"/>
      <c r="BL14" s="2" t="s">
        <v>999</v>
      </c>
      <c r="BM14" s="2">
        <v>3</v>
      </c>
      <c r="BN14" s="43"/>
      <c r="BO14" s="2" t="s">
        <v>1000</v>
      </c>
      <c r="BP14" s="2">
        <v>3</v>
      </c>
      <c r="BQ14" s="44"/>
      <c r="BR14" s="1" t="s">
        <v>90</v>
      </c>
      <c r="BS14" s="1"/>
      <c r="BT14" s="1"/>
      <c r="BU14" s="2" t="s">
        <v>1001</v>
      </c>
      <c r="BV14" s="2">
        <v>3</v>
      </c>
      <c r="BW14" s="43"/>
      <c r="BX14" s="2" t="s">
        <v>1002</v>
      </c>
      <c r="BY14" s="2">
        <v>3</v>
      </c>
      <c r="BZ14" s="43"/>
      <c r="CA14" s="2" t="s">
        <v>1003</v>
      </c>
      <c r="CB14" s="2">
        <v>3</v>
      </c>
      <c r="CC14" s="43"/>
      <c r="CD14" s="2" t="s">
        <v>1003</v>
      </c>
      <c r="CE14" s="2">
        <v>3</v>
      </c>
      <c r="CF14" s="43"/>
      <c r="CG14" s="2" t="s">
        <v>1003</v>
      </c>
      <c r="CH14" s="2">
        <v>3</v>
      </c>
      <c r="CI14" s="43"/>
      <c r="CJ14" s="2" t="s">
        <v>1004</v>
      </c>
      <c r="CK14" s="2">
        <v>2</v>
      </c>
      <c r="CL14" s="43"/>
      <c r="CM14" s="2" t="s">
        <v>1005</v>
      </c>
      <c r="CN14" s="2">
        <v>2</v>
      </c>
      <c r="CO14" s="43"/>
      <c r="CP14" s="2" t="s">
        <v>1338</v>
      </c>
      <c r="CQ14" s="2">
        <v>2</v>
      </c>
      <c r="CR14" s="43"/>
      <c r="CS14" s="2" t="s">
        <v>1339</v>
      </c>
      <c r="CT14" s="2">
        <v>1</v>
      </c>
      <c r="CU14" s="44"/>
      <c r="CV14" s="2" t="s">
        <v>1340</v>
      </c>
      <c r="CW14" s="2">
        <v>2</v>
      </c>
      <c r="CX14" s="43"/>
      <c r="CY14" s="2" t="s">
        <v>1341</v>
      </c>
      <c r="CZ14" s="2">
        <v>0</v>
      </c>
      <c r="DA14" s="43"/>
      <c r="DB14" s="2" t="s">
        <v>1341</v>
      </c>
      <c r="DC14" s="2">
        <v>0</v>
      </c>
      <c r="DD14" s="43"/>
      <c r="DE14" s="2" t="s">
        <v>1341</v>
      </c>
      <c r="DF14" s="2">
        <v>0</v>
      </c>
      <c r="DG14" s="43"/>
      <c r="DH14" s="2" t="s">
        <v>1342</v>
      </c>
      <c r="DI14" s="2">
        <v>2</v>
      </c>
      <c r="DJ14" s="43"/>
      <c r="DK14" s="2" t="s">
        <v>61</v>
      </c>
      <c r="DL14" s="2">
        <v>2</v>
      </c>
      <c r="DM14" s="43"/>
      <c r="DN14" s="1" t="s">
        <v>49</v>
      </c>
      <c r="DO14" s="1"/>
      <c r="DP14" s="1"/>
      <c r="DQ14" s="1" t="s">
        <v>49</v>
      </c>
      <c r="DR14" s="1"/>
      <c r="DS14" s="1"/>
      <c r="DT14" s="2" t="s">
        <v>1343</v>
      </c>
      <c r="DU14" s="2">
        <v>0</v>
      </c>
      <c r="DV14" s="50">
        <f>DU14+DU15+DU16+DU17+DU18+DU19+DU20+DU21+DU22</f>
        <v>0</v>
      </c>
      <c r="DW14" s="2" t="s">
        <v>757</v>
      </c>
      <c r="DX14" s="2">
        <v>2</v>
      </c>
      <c r="DY14" s="43"/>
      <c r="DZ14" s="2" t="s">
        <v>112</v>
      </c>
      <c r="EA14" s="2">
        <v>0</v>
      </c>
      <c r="EB14" s="43"/>
      <c r="EC14" s="2" t="s">
        <v>1711</v>
      </c>
      <c r="ED14" s="2">
        <v>0</v>
      </c>
      <c r="EE14" s="43"/>
      <c r="EF14" s="2" t="s">
        <v>1712</v>
      </c>
      <c r="EG14" s="2">
        <v>4</v>
      </c>
      <c r="EH14" s="43"/>
      <c r="EI14" s="2" t="s">
        <v>1713</v>
      </c>
      <c r="EJ14" s="2">
        <v>2</v>
      </c>
      <c r="EK14" s="43"/>
      <c r="EL14" s="2" t="s">
        <v>1714</v>
      </c>
      <c r="EM14" s="2">
        <v>3</v>
      </c>
      <c r="EN14" s="43"/>
      <c r="EO14" s="2" t="s">
        <v>1715</v>
      </c>
      <c r="EP14" s="2">
        <v>4</v>
      </c>
      <c r="EQ14" s="43"/>
      <c r="ER14" s="2" t="s">
        <v>1715</v>
      </c>
      <c r="ES14" s="2">
        <v>4</v>
      </c>
      <c r="ET14" s="43"/>
      <c r="EU14" s="2" t="s">
        <v>1715</v>
      </c>
      <c r="EV14" s="2">
        <v>4</v>
      </c>
      <c r="EW14" s="43"/>
      <c r="EX14" s="2" t="s">
        <v>1715</v>
      </c>
      <c r="EY14" s="2">
        <v>4</v>
      </c>
      <c r="EZ14" s="43"/>
      <c r="FA14" s="2" t="s">
        <v>1715</v>
      </c>
      <c r="FB14" s="2">
        <v>4</v>
      </c>
      <c r="FC14" s="43"/>
      <c r="FD14" s="2" t="s">
        <v>1715</v>
      </c>
      <c r="FE14" s="2">
        <v>4</v>
      </c>
      <c r="FF14" s="43"/>
      <c r="FG14" s="2" t="s">
        <v>1715</v>
      </c>
      <c r="FH14" s="2">
        <v>4</v>
      </c>
      <c r="FI14" s="43"/>
      <c r="FJ14" s="2" t="s">
        <v>1715</v>
      </c>
      <c r="FK14" s="2">
        <v>4</v>
      </c>
      <c r="FL14" s="43"/>
      <c r="FM14" s="2" t="s">
        <v>1715</v>
      </c>
      <c r="FN14" s="2">
        <v>4</v>
      </c>
      <c r="FO14" s="43"/>
      <c r="FP14" s="2" t="s">
        <v>1715</v>
      </c>
      <c r="FQ14" s="2">
        <v>4</v>
      </c>
      <c r="FR14" s="43"/>
      <c r="FS14" s="2" t="s">
        <v>1993</v>
      </c>
      <c r="FT14" s="2">
        <v>2</v>
      </c>
      <c r="FU14" s="43"/>
      <c r="FV14" s="2" t="s">
        <v>1994</v>
      </c>
      <c r="FW14" s="2">
        <v>2</v>
      </c>
      <c r="FX14" s="50">
        <f>FW14+FW15+FW16+FW21+FW17+FW18+FW19+FW20</f>
        <v>18</v>
      </c>
      <c r="FY14" s="2" t="s">
        <v>1995</v>
      </c>
      <c r="FZ14" s="2">
        <v>3</v>
      </c>
      <c r="GA14" s="43"/>
      <c r="GB14" s="2" t="s">
        <v>1996</v>
      </c>
      <c r="GC14" s="2">
        <v>3</v>
      </c>
      <c r="GD14" s="43"/>
      <c r="GE14" s="2" t="s">
        <v>1997</v>
      </c>
      <c r="GF14" s="2">
        <v>3</v>
      </c>
      <c r="GG14" s="43"/>
      <c r="GH14" s="2" t="s">
        <v>1325</v>
      </c>
      <c r="GI14" s="2">
        <v>3</v>
      </c>
      <c r="GJ14" s="43"/>
      <c r="GK14" s="2" t="s">
        <v>1998</v>
      </c>
      <c r="GL14" s="2">
        <v>0</v>
      </c>
      <c r="GM14" s="43"/>
      <c r="GN14" s="2" t="s">
        <v>1999</v>
      </c>
      <c r="GO14" s="2">
        <v>0</v>
      </c>
      <c r="GP14" s="43"/>
      <c r="GQ14" s="2" t="s">
        <v>2000</v>
      </c>
      <c r="GR14" s="2">
        <v>1</v>
      </c>
      <c r="GS14" s="43"/>
      <c r="GT14" s="2" t="s">
        <v>2378</v>
      </c>
      <c r="GU14" s="2">
        <v>2</v>
      </c>
      <c r="GV14" s="50">
        <f>GU14+GU15+GU16+GU17+GU18+GU22+GU19+GU20+GU21</f>
        <v>18</v>
      </c>
      <c r="GW14" s="2" t="s">
        <v>2379</v>
      </c>
      <c r="GX14" s="2">
        <v>1</v>
      </c>
      <c r="GY14" s="43"/>
      <c r="GZ14" s="1" t="s">
        <v>49</v>
      </c>
      <c r="HA14" s="1"/>
      <c r="HB14" s="1"/>
      <c r="HC14" s="2" t="s">
        <v>2380</v>
      </c>
      <c r="HD14" s="2">
        <v>0</v>
      </c>
      <c r="HE14" s="50">
        <f>HD14+HD15+HD16+HD17+HD18+HD22+HD19</f>
        <v>0</v>
      </c>
      <c r="HF14" s="2" t="s">
        <v>2381</v>
      </c>
      <c r="HG14" s="2">
        <v>3</v>
      </c>
      <c r="HH14" s="43"/>
      <c r="HI14" s="2" t="s">
        <v>2382</v>
      </c>
      <c r="HJ14" s="2">
        <v>1</v>
      </c>
      <c r="HK14" s="43"/>
      <c r="HL14" s="2" t="s">
        <v>1465</v>
      </c>
      <c r="HM14" s="2">
        <v>2</v>
      </c>
      <c r="HN14" s="43"/>
      <c r="HO14" s="2" t="s">
        <v>2383</v>
      </c>
      <c r="HP14" s="2">
        <v>0</v>
      </c>
      <c r="HQ14" s="43"/>
      <c r="HR14" s="2" t="s">
        <v>2384</v>
      </c>
      <c r="HS14" s="2">
        <v>3</v>
      </c>
      <c r="HT14" s="43"/>
      <c r="HU14" s="2" t="s">
        <v>2749</v>
      </c>
      <c r="HV14" s="2">
        <v>4</v>
      </c>
      <c r="HW14" s="43"/>
      <c r="HX14" s="2" t="s">
        <v>112</v>
      </c>
      <c r="HY14" s="2">
        <v>0</v>
      </c>
      <c r="HZ14" s="43"/>
      <c r="IA14" s="2" t="s">
        <v>2750</v>
      </c>
      <c r="IB14" s="2">
        <v>4</v>
      </c>
      <c r="IC14" s="43"/>
      <c r="ID14" s="2" t="s">
        <v>2451</v>
      </c>
      <c r="IE14" s="2">
        <v>4</v>
      </c>
      <c r="IF14" s="43"/>
      <c r="IG14" s="2" t="s">
        <v>2751</v>
      </c>
      <c r="IH14" s="2">
        <v>2</v>
      </c>
      <c r="II14" s="43"/>
      <c r="IJ14" s="2" t="s">
        <v>991</v>
      </c>
      <c r="IK14" s="2">
        <v>2</v>
      </c>
      <c r="IL14" s="43"/>
      <c r="IM14" s="2" t="s">
        <v>83</v>
      </c>
      <c r="IN14" s="2">
        <v>3</v>
      </c>
      <c r="IO14" s="43"/>
      <c r="IP14" s="2" t="s">
        <v>2602</v>
      </c>
      <c r="IQ14" s="2">
        <v>3</v>
      </c>
      <c r="IR14" s="43"/>
      <c r="IS14" s="2" t="s">
        <v>2752</v>
      </c>
      <c r="IT14" s="2">
        <v>3</v>
      </c>
      <c r="IU14" s="43"/>
      <c r="IV14" s="2" t="s">
        <v>2987</v>
      </c>
      <c r="IW14" s="2">
        <v>2</v>
      </c>
      <c r="IX14" s="43"/>
      <c r="IY14" s="2" t="s">
        <v>2988</v>
      </c>
      <c r="IZ14" s="2">
        <v>2</v>
      </c>
      <c r="JA14" s="43"/>
      <c r="JB14" s="2" t="s">
        <v>2987</v>
      </c>
      <c r="JC14" s="2">
        <v>3</v>
      </c>
      <c r="JD14" s="43"/>
      <c r="JE14" s="2" t="s">
        <v>2989</v>
      </c>
      <c r="JF14" s="2">
        <v>3</v>
      </c>
      <c r="JG14" s="43"/>
      <c r="JH14" s="2" t="s">
        <v>2990</v>
      </c>
      <c r="JI14" s="2">
        <v>2</v>
      </c>
      <c r="JJ14" s="43"/>
      <c r="JK14" s="2" t="s">
        <v>2991</v>
      </c>
      <c r="JL14" s="2">
        <v>2</v>
      </c>
      <c r="JM14" s="43"/>
      <c r="JN14" s="2" t="s">
        <v>507</v>
      </c>
      <c r="JO14" s="2">
        <v>2</v>
      </c>
      <c r="JP14" s="43"/>
      <c r="JQ14" s="2" t="s">
        <v>2992</v>
      </c>
      <c r="JR14" s="2">
        <v>2</v>
      </c>
      <c r="JS14" s="43"/>
      <c r="JT14" s="2" t="s">
        <v>2993</v>
      </c>
      <c r="JU14" s="2">
        <v>2</v>
      </c>
      <c r="JV14" s="43"/>
      <c r="JW14" s="2" t="s">
        <v>3358</v>
      </c>
      <c r="JX14" s="2">
        <v>3</v>
      </c>
      <c r="JY14" s="43"/>
      <c r="JZ14" s="37" t="s">
        <v>49</v>
      </c>
      <c r="KA14" s="38"/>
      <c r="KB14" s="19">
        <f>KB15+KB18</f>
        <v>16</v>
      </c>
      <c r="KC14" s="2" t="s">
        <v>3359</v>
      </c>
      <c r="KD14" s="2">
        <v>2</v>
      </c>
      <c r="KE14" s="43"/>
      <c r="KF14" s="2" t="s">
        <v>3360</v>
      </c>
      <c r="KG14" s="2">
        <v>3</v>
      </c>
      <c r="KH14" s="50">
        <f>KG14+KG15+KG16+KG17+KG18+KG19+KG20</f>
        <v>19</v>
      </c>
      <c r="KI14" s="2" t="s">
        <v>2599</v>
      </c>
      <c r="KJ14" s="2">
        <v>2</v>
      </c>
      <c r="KK14" s="43"/>
      <c r="KL14" s="2" t="s">
        <v>3361</v>
      </c>
      <c r="KM14" s="2">
        <v>3</v>
      </c>
      <c r="KN14" s="43"/>
      <c r="KO14" s="2" t="s">
        <v>2805</v>
      </c>
      <c r="KP14" s="2">
        <v>2</v>
      </c>
      <c r="KQ14" s="43"/>
      <c r="KR14" s="2" t="s">
        <v>3362</v>
      </c>
      <c r="KS14" s="2">
        <v>2</v>
      </c>
      <c r="KT14" s="43"/>
      <c r="KU14" s="2" t="s">
        <v>3363</v>
      </c>
      <c r="KV14" s="2">
        <v>0</v>
      </c>
      <c r="KW14" s="43"/>
      <c r="KX14" s="2" t="s">
        <v>3363</v>
      </c>
      <c r="KY14" s="2">
        <v>0</v>
      </c>
      <c r="KZ14" s="43"/>
      <c r="LA14" s="2" t="s">
        <v>3363</v>
      </c>
      <c r="LB14" s="2">
        <v>0</v>
      </c>
      <c r="LC14" s="43"/>
      <c r="LD14" s="2" t="s">
        <v>3666</v>
      </c>
      <c r="LE14" s="2">
        <v>0</v>
      </c>
      <c r="LF14" s="50">
        <f>LE14+LE15+LE16+LE17+LE22</f>
        <v>0</v>
      </c>
      <c r="LG14" s="2" t="s">
        <v>126</v>
      </c>
      <c r="LH14" s="2">
        <v>3</v>
      </c>
      <c r="LI14" s="43"/>
      <c r="LJ14" s="2" t="s">
        <v>3667</v>
      </c>
      <c r="LK14" s="2">
        <v>0</v>
      </c>
      <c r="LL14" s="43"/>
      <c r="LM14" s="2" t="s">
        <v>3667</v>
      </c>
      <c r="LN14" s="2">
        <v>0</v>
      </c>
      <c r="LO14" s="43"/>
      <c r="LP14" s="2" t="s">
        <v>3667</v>
      </c>
      <c r="LQ14" s="2">
        <v>0</v>
      </c>
      <c r="LR14" s="43"/>
      <c r="LS14" s="2" t="s">
        <v>3667</v>
      </c>
      <c r="LT14" s="2">
        <v>0</v>
      </c>
      <c r="LU14" s="43"/>
      <c r="LV14" s="2" t="s">
        <v>2705</v>
      </c>
      <c r="LW14" s="2">
        <v>3</v>
      </c>
      <c r="LX14" s="43"/>
      <c r="LY14" s="2" t="s">
        <v>3668</v>
      </c>
      <c r="LZ14" s="2">
        <v>2</v>
      </c>
      <c r="MA14" s="43"/>
      <c r="MB14" s="2" t="s">
        <v>3669</v>
      </c>
      <c r="MC14" s="2">
        <v>0</v>
      </c>
      <c r="MD14" s="43"/>
      <c r="ME14" s="2" t="s">
        <v>3895</v>
      </c>
      <c r="MF14" s="2">
        <v>4</v>
      </c>
      <c r="MG14" s="43"/>
      <c r="MH14" s="2" t="s">
        <v>2385</v>
      </c>
      <c r="MI14" s="2">
        <v>0</v>
      </c>
      <c r="MJ14" s="43"/>
      <c r="MK14" s="2" t="s">
        <v>2385</v>
      </c>
      <c r="ML14" s="2">
        <v>0</v>
      </c>
      <c r="MM14" s="43"/>
      <c r="MN14" s="1" t="s">
        <v>3896</v>
      </c>
      <c r="MO14" s="1"/>
      <c r="MP14" s="1"/>
      <c r="MQ14" s="2" t="s">
        <v>2485</v>
      </c>
      <c r="MR14" s="2">
        <v>3</v>
      </c>
      <c r="MS14" s="43"/>
      <c r="MT14" s="2" t="s">
        <v>507</v>
      </c>
      <c r="MU14" s="2">
        <v>2</v>
      </c>
      <c r="MV14" s="43"/>
      <c r="MW14" s="5" t="s">
        <v>4166</v>
      </c>
      <c r="MX14" s="2"/>
      <c r="MY14" s="43"/>
      <c r="MZ14" s="2" t="s">
        <v>4210</v>
      </c>
      <c r="NA14" s="2">
        <v>6</v>
      </c>
      <c r="NB14" s="43"/>
      <c r="NC14" s="2" t="s">
        <v>4246</v>
      </c>
      <c r="ND14" s="2"/>
      <c r="NE14" s="41"/>
      <c r="NF14" s="4"/>
      <c r="NG14" s="4"/>
      <c r="NH14" s="4"/>
      <c r="NI14" s="4"/>
    </row>
    <row r="15" spans="1:377" ht="39" customHeight="1">
      <c r="A15" s="2" t="s">
        <v>89</v>
      </c>
      <c r="B15" s="2">
        <v>3</v>
      </c>
      <c r="C15" s="43"/>
      <c r="D15" s="1" t="s">
        <v>90</v>
      </c>
      <c r="E15" s="1"/>
      <c r="F15" s="18"/>
      <c r="G15" s="1" t="s">
        <v>90</v>
      </c>
      <c r="H15" s="1"/>
      <c r="I15" s="18"/>
      <c r="J15" s="2" t="s">
        <v>91</v>
      </c>
      <c r="K15" s="2">
        <v>3</v>
      </c>
      <c r="L15" s="43"/>
      <c r="M15" s="2" t="s">
        <v>92</v>
      </c>
      <c r="N15" s="2">
        <v>0</v>
      </c>
      <c r="O15" s="43"/>
      <c r="P15" s="2" t="s">
        <v>93</v>
      </c>
      <c r="Q15" s="2">
        <v>3</v>
      </c>
      <c r="R15" s="43"/>
      <c r="S15" s="2" t="s">
        <v>94</v>
      </c>
      <c r="T15" s="2">
        <v>4</v>
      </c>
      <c r="U15" s="43"/>
      <c r="V15" s="2" t="s">
        <v>95</v>
      </c>
      <c r="W15" s="2">
        <v>2</v>
      </c>
      <c r="X15" s="44"/>
      <c r="Y15" s="2" t="s">
        <v>96</v>
      </c>
      <c r="Z15" s="2">
        <v>2</v>
      </c>
      <c r="AA15" s="43"/>
      <c r="AB15" s="2" t="s">
        <v>524</v>
      </c>
      <c r="AC15" s="2">
        <v>2</v>
      </c>
      <c r="AD15" s="43"/>
      <c r="AE15" s="2" t="s">
        <v>525</v>
      </c>
      <c r="AF15" s="2">
        <v>2</v>
      </c>
      <c r="AG15" s="43"/>
      <c r="AH15" s="2" t="s">
        <v>526</v>
      </c>
      <c r="AI15" s="2">
        <v>2</v>
      </c>
      <c r="AJ15" s="43"/>
      <c r="AK15" s="2" t="s">
        <v>527</v>
      </c>
      <c r="AL15" s="2">
        <v>2</v>
      </c>
      <c r="AM15" s="43"/>
      <c r="AN15" s="2" t="s">
        <v>102</v>
      </c>
      <c r="AO15" s="2">
        <v>2</v>
      </c>
      <c r="AP15" s="43"/>
      <c r="AQ15" s="2" t="s">
        <v>519</v>
      </c>
      <c r="AR15" s="2">
        <v>3</v>
      </c>
      <c r="AS15" s="43"/>
      <c r="AT15" s="2" t="s">
        <v>528</v>
      </c>
      <c r="AU15" s="2">
        <v>3</v>
      </c>
      <c r="AV15" s="43"/>
      <c r="AW15" s="2" t="s">
        <v>529</v>
      </c>
      <c r="AX15" s="2">
        <v>2</v>
      </c>
      <c r="AY15" s="43"/>
      <c r="AZ15" s="2" t="s">
        <v>530</v>
      </c>
      <c r="BA15" s="2">
        <v>2</v>
      </c>
      <c r="BB15" s="43"/>
      <c r="BC15" s="2" t="s">
        <v>502</v>
      </c>
      <c r="BD15" s="2">
        <v>3</v>
      </c>
      <c r="BE15" s="43"/>
      <c r="BF15" s="2" t="s">
        <v>531</v>
      </c>
      <c r="BG15" s="2">
        <v>2</v>
      </c>
      <c r="BH15" s="43"/>
      <c r="BI15" s="2" t="s">
        <v>532</v>
      </c>
      <c r="BJ15" s="2">
        <v>3</v>
      </c>
      <c r="BK15" s="43"/>
      <c r="BL15" s="2" t="s">
        <v>1006</v>
      </c>
      <c r="BM15" s="2">
        <v>2</v>
      </c>
      <c r="BN15" s="43"/>
      <c r="BO15" s="1" t="s">
        <v>90</v>
      </c>
      <c r="BP15" s="1"/>
      <c r="BQ15" s="1"/>
      <c r="BR15" s="2" t="s">
        <v>1007</v>
      </c>
      <c r="BS15" s="2">
        <v>0</v>
      </c>
      <c r="BT15" s="50">
        <f>BS15+BS16+BS17+BS18+BS19</f>
        <v>0</v>
      </c>
      <c r="BU15" s="2" t="s">
        <v>1008</v>
      </c>
      <c r="BV15" s="2">
        <v>3</v>
      </c>
      <c r="BW15" s="43"/>
      <c r="BX15" s="2" t="s">
        <v>1009</v>
      </c>
      <c r="BY15" s="2">
        <v>3</v>
      </c>
      <c r="BZ15" s="43"/>
      <c r="CA15" s="2" t="s">
        <v>1010</v>
      </c>
      <c r="CB15" s="2">
        <v>3</v>
      </c>
      <c r="CC15" s="43"/>
      <c r="CD15" s="2" t="s">
        <v>1010</v>
      </c>
      <c r="CE15" s="2">
        <v>3</v>
      </c>
      <c r="CF15" s="43"/>
      <c r="CG15" s="2" t="s">
        <v>1010</v>
      </c>
      <c r="CH15" s="2">
        <v>3</v>
      </c>
      <c r="CI15" s="43"/>
      <c r="CJ15" s="2" t="s">
        <v>201</v>
      </c>
      <c r="CK15" s="2">
        <v>2</v>
      </c>
      <c r="CL15" s="43"/>
      <c r="CM15" s="2" t="s">
        <v>519</v>
      </c>
      <c r="CN15" s="2">
        <v>3</v>
      </c>
      <c r="CO15" s="43"/>
      <c r="CP15" s="2" t="s">
        <v>1344</v>
      </c>
      <c r="CQ15" s="2">
        <v>2</v>
      </c>
      <c r="CR15" s="43"/>
      <c r="CS15" s="1" t="s">
        <v>49</v>
      </c>
      <c r="CT15" s="1"/>
      <c r="CU15" s="1"/>
      <c r="CV15" s="2" t="s">
        <v>1345</v>
      </c>
      <c r="CW15" s="2">
        <v>3</v>
      </c>
      <c r="CX15" s="43"/>
      <c r="CY15" s="2" t="s">
        <v>126</v>
      </c>
      <c r="CZ15" s="2">
        <v>0</v>
      </c>
      <c r="DA15" s="43"/>
      <c r="DB15" s="2" t="s">
        <v>126</v>
      </c>
      <c r="DC15" s="2">
        <v>0</v>
      </c>
      <c r="DD15" s="43"/>
      <c r="DE15" s="2" t="s">
        <v>126</v>
      </c>
      <c r="DF15" s="2">
        <v>0</v>
      </c>
      <c r="DG15" s="43"/>
      <c r="DH15" s="2" t="s">
        <v>1346</v>
      </c>
      <c r="DI15" s="2">
        <v>3</v>
      </c>
      <c r="DJ15" s="43"/>
      <c r="DK15" s="2" t="s">
        <v>1347</v>
      </c>
      <c r="DL15" s="2">
        <v>1</v>
      </c>
      <c r="DM15" s="43"/>
      <c r="DN15" s="2" t="s">
        <v>1348</v>
      </c>
      <c r="DO15" s="2">
        <v>0</v>
      </c>
      <c r="DP15" s="50">
        <f>DO15+DO16+DO17+DO18+DO24+DO19+DO20+DO21+DO22+DO23</f>
        <v>0</v>
      </c>
      <c r="DQ15" s="2" t="s">
        <v>1348</v>
      </c>
      <c r="DR15" s="2">
        <v>0</v>
      </c>
      <c r="DS15" s="50">
        <f>DR15+DR16+DR17+DR18+DR24+DR19+DR20+DR21+DR22+DR23</f>
        <v>0</v>
      </c>
      <c r="DT15" s="2" t="s">
        <v>1349</v>
      </c>
      <c r="DU15" s="2">
        <v>0</v>
      </c>
      <c r="DV15" s="43"/>
      <c r="DW15" s="2" t="s">
        <v>1716</v>
      </c>
      <c r="DX15" s="2">
        <v>2</v>
      </c>
      <c r="DY15" s="43"/>
      <c r="DZ15" s="2" t="s">
        <v>1717</v>
      </c>
      <c r="EA15" s="2">
        <v>0</v>
      </c>
      <c r="EB15" s="43"/>
      <c r="EC15" s="2" t="s">
        <v>1718</v>
      </c>
      <c r="ED15" s="2">
        <v>0</v>
      </c>
      <c r="EE15" s="43"/>
      <c r="EF15" s="2" t="s">
        <v>1719</v>
      </c>
      <c r="EG15" s="2">
        <v>3</v>
      </c>
      <c r="EH15" s="43"/>
      <c r="EI15" s="2" t="s">
        <v>1720</v>
      </c>
      <c r="EJ15" s="2">
        <v>3</v>
      </c>
      <c r="EK15" s="43"/>
      <c r="EL15" s="2" t="s">
        <v>1721</v>
      </c>
      <c r="EM15" s="2">
        <v>2</v>
      </c>
      <c r="EN15" s="43"/>
      <c r="EO15" s="2" t="s">
        <v>102</v>
      </c>
      <c r="EP15" s="2">
        <v>2</v>
      </c>
      <c r="EQ15" s="43"/>
      <c r="ER15" s="2" t="s">
        <v>102</v>
      </c>
      <c r="ES15" s="2">
        <v>2</v>
      </c>
      <c r="ET15" s="43"/>
      <c r="EU15" s="2" t="s">
        <v>102</v>
      </c>
      <c r="EV15" s="2">
        <v>2</v>
      </c>
      <c r="EW15" s="43"/>
      <c r="EX15" s="2" t="s">
        <v>102</v>
      </c>
      <c r="EY15" s="2">
        <v>2</v>
      </c>
      <c r="EZ15" s="43"/>
      <c r="FA15" s="2" t="s">
        <v>102</v>
      </c>
      <c r="FB15" s="2">
        <v>2</v>
      </c>
      <c r="FC15" s="43"/>
      <c r="FD15" s="2" t="s">
        <v>102</v>
      </c>
      <c r="FE15" s="2">
        <v>2</v>
      </c>
      <c r="FF15" s="43"/>
      <c r="FG15" s="2" t="s">
        <v>102</v>
      </c>
      <c r="FH15" s="2">
        <v>2</v>
      </c>
      <c r="FI15" s="43"/>
      <c r="FJ15" s="2" t="s">
        <v>102</v>
      </c>
      <c r="FK15" s="2">
        <v>2</v>
      </c>
      <c r="FL15" s="43"/>
      <c r="FM15" s="2" t="s">
        <v>102</v>
      </c>
      <c r="FN15" s="2">
        <v>2</v>
      </c>
      <c r="FO15" s="43"/>
      <c r="FP15" s="2" t="s">
        <v>102</v>
      </c>
      <c r="FQ15" s="2">
        <v>2</v>
      </c>
      <c r="FR15" s="43"/>
      <c r="FS15" s="2" t="s">
        <v>2001</v>
      </c>
      <c r="FT15" s="2">
        <v>4</v>
      </c>
      <c r="FU15" s="43"/>
      <c r="FV15" s="2" t="s">
        <v>2002</v>
      </c>
      <c r="FW15" s="2">
        <v>3</v>
      </c>
      <c r="FX15" s="43"/>
      <c r="FY15" s="2" t="s">
        <v>2003</v>
      </c>
      <c r="FZ15" s="2">
        <v>3</v>
      </c>
      <c r="GA15" s="43"/>
      <c r="GB15" s="2" t="s">
        <v>2004</v>
      </c>
      <c r="GC15" s="2">
        <v>3</v>
      </c>
      <c r="GD15" s="43"/>
      <c r="GE15" s="2" t="s">
        <v>1968</v>
      </c>
      <c r="GF15" s="2">
        <v>4</v>
      </c>
      <c r="GG15" s="44"/>
      <c r="GH15" s="2" t="s">
        <v>2005</v>
      </c>
      <c r="GI15" s="2">
        <v>3</v>
      </c>
      <c r="GJ15" s="43"/>
      <c r="GK15" s="2" t="s">
        <v>2006</v>
      </c>
      <c r="GL15" s="2">
        <v>0</v>
      </c>
      <c r="GM15" s="43"/>
      <c r="GN15" s="2" t="s">
        <v>2007</v>
      </c>
      <c r="GO15" s="2">
        <v>0</v>
      </c>
      <c r="GP15" s="43"/>
      <c r="GQ15" s="2" t="s">
        <v>2008</v>
      </c>
      <c r="GR15" s="2">
        <v>2</v>
      </c>
      <c r="GS15" s="43"/>
      <c r="GT15" s="2" t="s">
        <v>2385</v>
      </c>
      <c r="GU15" s="2">
        <v>2</v>
      </c>
      <c r="GV15" s="43"/>
      <c r="GW15" s="2" t="s">
        <v>2386</v>
      </c>
      <c r="GX15" s="2">
        <v>3</v>
      </c>
      <c r="GY15" s="43"/>
      <c r="GZ15" s="2" t="s">
        <v>2387</v>
      </c>
      <c r="HA15" s="2">
        <v>0</v>
      </c>
      <c r="HB15" s="50">
        <f>HA15+HA16+HA17+HA18+HA19+HA20</f>
        <v>0</v>
      </c>
      <c r="HC15" s="2" t="s">
        <v>2388</v>
      </c>
      <c r="HD15" s="2">
        <v>0</v>
      </c>
      <c r="HE15" s="43"/>
      <c r="HF15" s="2" t="s">
        <v>1016</v>
      </c>
      <c r="HG15" s="2">
        <v>3</v>
      </c>
      <c r="HH15" s="43"/>
      <c r="HI15" s="2" t="s">
        <v>83</v>
      </c>
      <c r="HJ15" s="2">
        <v>2</v>
      </c>
      <c r="HK15" s="43"/>
      <c r="HL15" s="2" t="s">
        <v>83</v>
      </c>
      <c r="HM15" s="2">
        <v>2</v>
      </c>
      <c r="HN15" s="43"/>
      <c r="HO15" s="2" t="s">
        <v>2389</v>
      </c>
      <c r="HP15" s="2">
        <v>0</v>
      </c>
      <c r="HQ15" s="43"/>
      <c r="HR15" s="2" t="s">
        <v>2390</v>
      </c>
      <c r="HS15" s="2">
        <v>2</v>
      </c>
      <c r="HT15" s="43"/>
      <c r="HU15" s="2" t="s">
        <v>2753</v>
      </c>
      <c r="HV15" s="2">
        <v>2</v>
      </c>
      <c r="HW15" s="43"/>
      <c r="HX15" s="2" t="s">
        <v>2754</v>
      </c>
      <c r="HY15" s="2">
        <v>0</v>
      </c>
      <c r="HZ15" s="43"/>
      <c r="IA15" s="2" t="s">
        <v>2755</v>
      </c>
      <c r="IB15" s="2">
        <v>4</v>
      </c>
      <c r="IC15" s="43"/>
      <c r="ID15" s="2" t="s">
        <v>2744</v>
      </c>
      <c r="IE15" s="2">
        <v>4</v>
      </c>
      <c r="IF15" s="43"/>
      <c r="IG15" s="2" t="s">
        <v>2756</v>
      </c>
      <c r="IH15" s="2">
        <v>2</v>
      </c>
      <c r="II15" s="43"/>
      <c r="IJ15" s="2" t="s">
        <v>102</v>
      </c>
      <c r="IK15" s="2">
        <v>3</v>
      </c>
      <c r="IL15" s="43"/>
      <c r="IM15" s="2" t="s">
        <v>2602</v>
      </c>
      <c r="IN15" s="2">
        <v>3</v>
      </c>
      <c r="IO15" s="44"/>
      <c r="IP15" s="2" t="s">
        <v>83</v>
      </c>
      <c r="IQ15" s="2">
        <v>3</v>
      </c>
      <c r="IR15" s="44"/>
      <c r="IS15" s="2" t="s">
        <v>479</v>
      </c>
      <c r="IT15" s="2">
        <v>3</v>
      </c>
      <c r="IU15" s="44"/>
      <c r="IV15" s="2" t="s">
        <v>2994</v>
      </c>
      <c r="IW15" s="2">
        <v>2</v>
      </c>
      <c r="IX15" s="43"/>
      <c r="IY15" s="2" t="s">
        <v>1016</v>
      </c>
      <c r="IZ15" s="2">
        <v>3</v>
      </c>
      <c r="JA15" s="43"/>
      <c r="JB15" s="2" t="s">
        <v>2994</v>
      </c>
      <c r="JC15" s="2">
        <v>3</v>
      </c>
      <c r="JD15" s="43"/>
      <c r="JE15" s="2" t="s">
        <v>2995</v>
      </c>
      <c r="JF15" s="2">
        <v>2</v>
      </c>
      <c r="JG15" s="43"/>
      <c r="JH15" s="2" t="s">
        <v>2996</v>
      </c>
      <c r="JI15" s="2">
        <v>3</v>
      </c>
      <c r="JJ15" s="44"/>
      <c r="JK15" s="2" t="s">
        <v>2997</v>
      </c>
      <c r="JL15" s="2">
        <v>2</v>
      </c>
      <c r="JM15" s="43"/>
      <c r="JN15" s="2" t="s">
        <v>1427</v>
      </c>
      <c r="JO15" s="2">
        <v>2</v>
      </c>
      <c r="JP15" s="43"/>
      <c r="JQ15" s="2" t="s">
        <v>2998</v>
      </c>
      <c r="JR15" s="2">
        <v>3</v>
      </c>
      <c r="JS15" s="43"/>
      <c r="JT15" s="2" t="s">
        <v>2999</v>
      </c>
      <c r="JU15" s="2">
        <v>3</v>
      </c>
      <c r="JV15" s="43"/>
      <c r="JW15" s="2" t="s">
        <v>2612</v>
      </c>
      <c r="JX15" s="2">
        <v>3</v>
      </c>
      <c r="JY15" s="44"/>
      <c r="JZ15" s="62" t="s">
        <v>3364</v>
      </c>
      <c r="KA15" s="48"/>
      <c r="KB15" s="8">
        <v>8</v>
      </c>
      <c r="KC15" s="2" t="s">
        <v>3365</v>
      </c>
      <c r="KD15" s="2">
        <v>2</v>
      </c>
      <c r="KE15" s="44"/>
      <c r="KF15" s="2" t="s">
        <v>3366</v>
      </c>
      <c r="KG15" s="2">
        <v>3</v>
      </c>
      <c r="KH15" s="43"/>
      <c r="KI15" s="2" t="s">
        <v>501</v>
      </c>
      <c r="KJ15" s="2">
        <v>3</v>
      </c>
      <c r="KK15" s="43"/>
      <c r="KL15" s="2" t="s">
        <v>3367</v>
      </c>
      <c r="KM15" s="2">
        <v>3</v>
      </c>
      <c r="KN15" s="43"/>
      <c r="KO15" s="2" t="s">
        <v>126</v>
      </c>
      <c r="KP15" s="2">
        <v>3</v>
      </c>
      <c r="KQ15" s="43"/>
      <c r="KR15" s="2" t="s">
        <v>519</v>
      </c>
      <c r="KS15" s="2">
        <v>3</v>
      </c>
      <c r="KT15" s="43"/>
      <c r="KU15" s="2" t="s">
        <v>3368</v>
      </c>
      <c r="KV15" s="2">
        <v>0</v>
      </c>
      <c r="KW15" s="44"/>
      <c r="KX15" s="2" t="s">
        <v>3368</v>
      </c>
      <c r="KY15" s="2">
        <v>0</v>
      </c>
      <c r="KZ15" s="44"/>
      <c r="LA15" s="2" t="s">
        <v>3368</v>
      </c>
      <c r="LB15" s="2">
        <v>0</v>
      </c>
      <c r="LC15" s="44"/>
      <c r="LD15" s="2" t="s">
        <v>3670</v>
      </c>
      <c r="LE15" s="2">
        <v>0</v>
      </c>
      <c r="LF15" s="43"/>
      <c r="LG15" s="2" t="s">
        <v>3671</v>
      </c>
      <c r="LH15" s="2">
        <v>2</v>
      </c>
      <c r="LI15" s="43"/>
      <c r="LJ15" s="2" t="s">
        <v>3672</v>
      </c>
      <c r="LK15" s="2">
        <v>0</v>
      </c>
      <c r="LL15" s="43"/>
      <c r="LM15" s="2" t="s">
        <v>3673</v>
      </c>
      <c r="LN15" s="2">
        <v>0</v>
      </c>
      <c r="LO15" s="43"/>
      <c r="LP15" s="2" t="s">
        <v>3672</v>
      </c>
      <c r="LQ15" s="2">
        <v>0</v>
      </c>
      <c r="LR15" s="43"/>
      <c r="LS15" s="2" t="s">
        <v>3674</v>
      </c>
      <c r="LT15" s="2">
        <v>0</v>
      </c>
      <c r="LU15" s="43"/>
      <c r="LV15" s="2" t="s">
        <v>1409</v>
      </c>
      <c r="LW15" s="2">
        <v>1</v>
      </c>
      <c r="LX15" s="43"/>
      <c r="LY15" s="2" t="s">
        <v>3675</v>
      </c>
      <c r="LZ15" s="2">
        <v>3</v>
      </c>
      <c r="MA15" s="43"/>
      <c r="MB15" s="2" t="s">
        <v>3676</v>
      </c>
      <c r="MC15" s="2">
        <v>0</v>
      </c>
      <c r="MD15" s="43"/>
      <c r="ME15" s="2" t="s">
        <v>3897</v>
      </c>
      <c r="MF15" s="2">
        <v>4</v>
      </c>
      <c r="MG15" s="43"/>
      <c r="MH15" s="2" t="s">
        <v>102</v>
      </c>
      <c r="MI15" s="2">
        <v>0</v>
      </c>
      <c r="MJ15" s="43"/>
      <c r="MK15" s="2" t="s">
        <v>102</v>
      </c>
      <c r="ML15" s="2">
        <v>0</v>
      </c>
      <c r="MM15" s="43"/>
      <c r="MN15" s="2" t="s">
        <v>3898</v>
      </c>
      <c r="MO15" s="2">
        <v>0</v>
      </c>
      <c r="MP15" s="50"/>
      <c r="MQ15" s="2" t="s">
        <v>3899</v>
      </c>
      <c r="MR15" s="2">
        <v>3</v>
      </c>
      <c r="MS15" s="43"/>
      <c r="MT15" s="2" t="s">
        <v>2602</v>
      </c>
      <c r="MU15" s="2">
        <v>2</v>
      </c>
      <c r="MV15" s="43"/>
      <c r="MW15" s="5" t="s">
        <v>1684</v>
      </c>
      <c r="MX15" s="2"/>
      <c r="MY15" s="43"/>
      <c r="MZ15" s="1" t="s">
        <v>137</v>
      </c>
      <c r="NA15" s="1"/>
      <c r="NB15" s="1"/>
      <c r="NC15" s="1" t="s">
        <v>3403</v>
      </c>
      <c r="ND15" s="1"/>
      <c r="NE15" s="1"/>
      <c r="NF15" s="4"/>
      <c r="NG15" s="4"/>
      <c r="NH15" s="4"/>
      <c r="NI15" s="4"/>
    </row>
    <row r="16" spans="1:377" ht="39" customHeight="1">
      <c r="A16" s="2" t="s">
        <v>97</v>
      </c>
      <c r="B16" s="2">
        <v>2</v>
      </c>
      <c r="C16" s="44"/>
      <c r="D16" s="2" t="s">
        <v>98</v>
      </c>
      <c r="E16" s="2">
        <v>3</v>
      </c>
      <c r="F16" s="50">
        <f>E16+E17+E18+E19+E20</f>
        <v>15</v>
      </c>
      <c r="G16" s="2" t="s">
        <v>99</v>
      </c>
      <c r="H16" s="2">
        <v>3</v>
      </c>
      <c r="I16" s="50">
        <f>H16+H17+H18+H19+H20</f>
        <v>16</v>
      </c>
      <c r="J16" s="2" t="s">
        <v>100</v>
      </c>
      <c r="K16" s="2">
        <v>2</v>
      </c>
      <c r="L16" s="44"/>
      <c r="M16" s="2" t="s">
        <v>101</v>
      </c>
      <c r="N16" s="2">
        <v>3</v>
      </c>
      <c r="O16" s="43"/>
      <c r="P16" s="2" t="s">
        <v>102</v>
      </c>
      <c r="Q16" s="2">
        <v>3</v>
      </c>
      <c r="R16" s="44"/>
      <c r="S16" s="2" t="s">
        <v>103</v>
      </c>
      <c r="T16" s="2">
        <v>3</v>
      </c>
      <c r="U16" s="44"/>
      <c r="V16" s="1" t="s">
        <v>90</v>
      </c>
      <c r="W16" s="1"/>
      <c r="X16" s="1"/>
      <c r="Y16" s="2" t="s">
        <v>104</v>
      </c>
      <c r="Z16" s="2">
        <v>3</v>
      </c>
      <c r="AA16" s="43"/>
      <c r="AB16" s="2" t="s">
        <v>533</v>
      </c>
      <c r="AC16" s="2">
        <v>2</v>
      </c>
      <c r="AD16" s="43"/>
      <c r="AE16" s="2" t="s">
        <v>534</v>
      </c>
      <c r="AF16" s="2">
        <v>2</v>
      </c>
      <c r="AG16" s="43"/>
      <c r="AH16" s="2" t="s">
        <v>535</v>
      </c>
      <c r="AI16" s="2">
        <v>3</v>
      </c>
      <c r="AJ16" s="44"/>
      <c r="AK16" s="2" t="s">
        <v>536</v>
      </c>
      <c r="AL16" s="2">
        <v>3</v>
      </c>
      <c r="AM16" s="43"/>
      <c r="AN16" s="2" t="s">
        <v>537</v>
      </c>
      <c r="AO16" s="2">
        <v>2</v>
      </c>
      <c r="AP16" s="43"/>
      <c r="AQ16" s="2" t="s">
        <v>528</v>
      </c>
      <c r="AR16" s="2">
        <v>3</v>
      </c>
      <c r="AS16" s="43"/>
      <c r="AT16" s="2" t="s">
        <v>538</v>
      </c>
      <c r="AU16" s="2">
        <v>3</v>
      </c>
      <c r="AV16" s="43"/>
      <c r="AW16" s="2" t="s">
        <v>539</v>
      </c>
      <c r="AX16" s="2">
        <v>2</v>
      </c>
      <c r="AY16" s="43"/>
      <c r="AZ16" s="2" t="s">
        <v>540</v>
      </c>
      <c r="BA16" s="2">
        <v>1</v>
      </c>
      <c r="BB16" s="44"/>
      <c r="BC16" s="2" t="s">
        <v>541</v>
      </c>
      <c r="BD16" s="2">
        <v>3</v>
      </c>
      <c r="BE16" s="43"/>
      <c r="BF16" s="2" t="s">
        <v>542</v>
      </c>
      <c r="BG16" s="2">
        <v>2</v>
      </c>
      <c r="BH16" s="44"/>
      <c r="BI16" s="2" t="s">
        <v>543</v>
      </c>
      <c r="BJ16" s="2">
        <v>3</v>
      </c>
      <c r="BK16" s="43"/>
      <c r="BL16" s="2" t="s">
        <v>1011</v>
      </c>
      <c r="BM16" s="2">
        <v>2</v>
      </c>
      <c r="BN16" s="43"/>
      <c r="BO16" s="2" t="s">
        <v>1012</v>
      </c>
      <c r="BP16" s="2">
        <v>3</v>
      </c>
      <c r="BQ16" s="50">
        <f>BP16+BP17+BP18+BP19</f>
        <v>12</v>
      </c>
      <c r="BR16" s="2" t="s">
        <v>1013</v>
      </c>
      <c r="BS16" s="2">
        <v>0</v>
      </c>
      <c r="BT16" s="43"/>
      <c r="BU16" s="2" t="s">
        <v>1014</v>
      </c>
      <c r="BV16" s="2">
        <v>3</v>
      </c>
      <c r="BW16" s="43"/>
      <c r="BX16" s="2" t="s">
        <v>1015</v>
      </c>
      <c r="BY16" s="2">
        <v>2</v>
      </c>
      <c r="BZ16" s="43"/>
      <c r="CA16" s="2" t="s">
        <v>1016</v>
      </c>
      <c r="CB16" s="2">
        <v>3</v>
      </c>
      <c r="CC16" s="43"/>
      <c r="CD16" s="2" t="s">
        <v>1016</v>
      </c>
      <c r="CE16" s="2">
        <v>3</v>
      </c>
      <c r="CF16" s="43"/>
      <c r="CG16" s="2" t="s">
        <v>1016</v>
      </c>
      <c r="CH16" s="2">
        <v>3</v>
      </c>
      <c r="CI16" s="43"/>
      <c r="CJ16" s="2" t="s">
        <v>1017</v>
      </c>
      <c r="CK16" s="2">
        <v>2</v>
      </c>
      <c r="CL16" s="44"/>
      <c r="CM16" s="2" t="s">
        <v>1018</v>
      </c>
      <c r="CN16" s="2">
        <v>2</v>
      </c>
      <c r="CO16" s="43"/>
      <c r="CP16" s="2" t="s">
        <v>121</v>
      </c>
      <c r="CQ16" s="2">
        <v>2</v>
      </c>
      <c r="CR16" s="43"/>
      <c r="CS16" s="2" t="s">
        <v>1350</v>
      </c>
      <c r="CT16" s="2">
        <v>2</v>
      </c>
      <c r="CU16" s="50">
        <f>CT16+CT17+CT18+CT19+CT20+CT23+CT21+CT22</f>
        <v>18</v>
      </c>
      <c r="CV16" s="2" t="s">
        <v>1351</v>
      </c>
      <c r="CW16" s="2">
        <v>2</v>
      </c>
      <c r="CX16" s="43"/>
      <c r="CY16" s="2" t="s">
        <v>1352</v>
      </c>
      <c r="CZ16" s="2">
        <v>0</v>
      </c>
      <c r="DA16" s="44"/>
      <c r="DB16" s="2" t="s">
        <v>1352</v>
      </c>
      <c r="DC16" s="2">
        <v>0</v>
      </c>
      <c r="DD16" s="44"/>
      <c r="DE16" s="2" t="s">
        <v>1352</v>
      </c>
      <c r="DF16" s="2">
        <v>0</v>
      </c>
      <c r="DG16" s="44"/>
      <c r="DH16" s="2" t="s">
        <v>1353</v>
      </c>
      <c r="DI16" s="2">
        <v>2</v>
      </c>
      <c r="DJ16" s="43"/>
      <c r="DK16" s="2" t="s">
        <v>1354</v>
      </c>
      <c r="DL16" s="2">
        <v>4</v>
      </c>
      <c r="DM16" s="43"/>
      <c r="DN16" s="2" t="s">
        <v>1355</v>
      </c>
      <c r="DO16" s="2">
        <v>0</v>
      </c>
      <c r="DP16" s="43"/>
      <c r="DQ16" s="2" t="s">
        <v>1355</v>
      </c>
      <c r="DR16" s="2">
        <v>0</v>
      </c>
      <c r="DS16" s="43"/>
      <c r="DT16" s="2" t="s">
        <v>1356</v>
      </c>
      <c r="DU16" s="2">
        <v>0</v>
      </c>
      <c r="DV16" s="43"/>
      <c r="DW16" s="2" t="s">
        <v>1722</v>
      </c>
      <c r="DX16" s="2">
        <v>3</v>
      </c>
      <c r="DY16" s="43"/>
      <c r="DZ16" s="2" t="s">
        <v>126</v>
      </c>
      <c r="EA16" s="2">
        <v>0</v>
      </c>
      <c r="EB16" s="43"/>
      <c r="EC16" s="2" t="s">
        <v>1723</v>
      </c>
      <c r="ED16" s="2">
        <v>0</v>
      </c>
      <c r="EE16" s="43"/>
      <c r="EF16" s="2" t="s">
        <v>1724</v>
      </c>
      <c r="EG16" s="2">
        <v>2</v>
      </c>
      <c r="EH16" s="44"/>
      <c r="EI16" s="2" t="s">
        <v>1725</v>
      </c>
      <c r="EJ16" s="2">
        <v>3</v>
      </c>
      <c r="EK16" s="43"/>
      <c r="EL16" s="2" t="s">
        <v>207</v>
      </c>
      <c r="EM16" s="2">
        <v>2</v>
      </c>
      <c r="EN16" s="44"/>
      <c r="EO16" s="2" t="s">
        <v>847</v>
      </c>
      <c r="EP16" s="2">
        <v>2</v>
      </c>
      <c r="EQ16" s="43"/>
      <c r="ER16" s="2" t="s">
        <v>847</v>
      </c>
      <c r="ES16" s="2">
        <v>2</v>
      </c>
      <c r="ET16" s="43"/>
      <c r="EU16" s="2" t="s">
        <v>847</v>
      </c>
      <c r="EV16" s="2">
        <v>2</v>
      </c>
      <c r="EW16" s="43"/>
      <c r="EX16" s="2" t="s">
        <v>847</v>
      </c>
      <c r="EY16" s="2">
        <v>2</v>
      </c>
      <c r="EZ16" s="43"/>
      <c r="FA16" s="2" t="s">
        <v>847</v>
      </c>
      <c r="FB16" s="2">
        <v>2</v>
      </c>
      <c r="FC16" s="43"/>
      <c r="FD16" s="2" t="s">
        <v>847</v>
      </c>
      <c r="FE16" s="2">
        <v>2</v>
      </c>
      <c r="FF16" s="43"/>
      <c r="FG16" s="2" t="s">
        <v>847</v>
      </c>
      <c r="FH16" s="2">
        <v>2</v>
      </c>
      <c r="FI16" s="43"/>
      <c r="FJ16" s="2" t="s">
        <v>847</v>
      </c>
      <c r="FK16" s="2">
        <v>2</v>
      </c>
      <c r="FL16" s="43"/>
      <c r="FM16" s="2" t="s">
        <v>847</v>
      </c>
      <c r="FN16" s="2">
        <v>2</v>
      </c>
      <c r="FO16" s="43"/>
      <c r="FP16" s="2" t="s">
        <v>847</v>
      </c>
      <c r="FQ16" s="2">
        <v>2</v>
      </c>
      <c r="FR16" s="43"/>
      <c r="FS16" s="2" t="s">
        <v>2009</v>
      </c>
      <c r="FT16" s="2">
        <v>4</v>
      </c>
      <c r="FU16" s="43"/>
      <c r="FV16" s="2" t="s">
        <v>2010</v>
      </c>
      <c r="FW16" s="2">
        <v>2</v>
      </c>
      <c r="FX16" s="43"/>
      <c r="FY16" s="2" t="s">
        <v>2011</v>
      </c>
      <c r="FZ16" s="2">
        <v>2</v>
      </c>
      <c r="GA16" s="44"/>
      <c r="GB16" s="2" t="s">
        <v>2012</v>
      </c>
      <c r="GC16" s="2">
        <v>3</v>
      </c>
      <c r="GD16" s="44"/>
      <c r="GE16" s="1" t="s">
        <v>90</v>
      </c>
      <c r="GF16" s="1"/>
      <c r="GG16" s="1"/>
      <c r="GH16" s="2" t="s">
        <v>2013</v>
      </c>
      <c r="GI16" s="2">
        <v>3</v>
      </c>
      <c r="GJ16" s="44"/>
      <c r="GK16" s="2" t="s">
        <v>2014</v>
      </c>
      <c r="GL16" s="2">
        <v>0</v>
      </c>
      <c r="GM16" s="43"/>
      <c r="GN16" s="2" t="s">
        <v>2015</v>
      </c>
      <c r="GO16" s="2">
        <v>0</v>
      </c>
      <c r="GP16" s="43"/>
      <c r="GQ16" s="2" t="s">
        <v>429</v>
      </c>
      <c r="GR16" s="2">
        <v>2</v>
      </c>
      <c r="GS16" s="43"/>
      <c r="GT16" s="2" t="s">
        <v>2147</v>
      </c>
      <c r="GU16" s="2">
        <v>2</v>
      </c>
      <c r="GV16" s="43"/>
      <c r="GW16" s="2" t="s">
        <v>2391</v>
      </c>
      <c r="GX16" s="2">
        <v>3</v>
      </c>
      <c r="GY16" s="43"/>
      <c r="GZ16" s="2" t="s">
        <v>2392</v>
      </c>
      <c r="HA16" s="2">
        <v>0</v>
      </c>
      <c r="HB16" s="43"/>
      <c r="HC16" s="2" t="s">
        <v>2393</v>
      </c>
      <c r="HD16" s="2">
        <v>0</v>
      </c>
      <c r="HE16" s="43"/>
      <c r="HF16" s="2" t="s">
        <v>2394</v>
      </c>
      <c r="HG16" s="2">
        <v>2</v>
      </c>
      <c r="HH16" s="43"/>
      <c r="HI16" s="2" t="s">
        <v>2395</v>
      </c>
      <c r="HJ16" s="2">
        <v>2</v>
      </c>
      <c r="HK16" s="44"/>
      <c r="HL16" s="2" t="s">
        <v>104</v>
      </c>
      <c r="HM16" s="2">
        <v>2</v>
      </c>
      <c r="HN16" s="43"/>
      <c r="HO16" s="2" t="s">
        <v>2396</v>
      </c>
      <c r="HP16" s="2">
        <v>0</v>
      </c>
      <c r="HQ16" s="43"/>
      <c r="HR16" s="2" t="s">
        <v>83</v>
      </c>
      <c r="HS16" s="2">
        <v>3</v>
      </c>
      <c r="HT16" s="43"/>
      <c r="HU16" s="2" t="s">
        <v>2757</v>
      </c>
      <c r="HV16" s="2">
        <v>2</v>
      </c>
      <c r="HW16" s="43"/>
      <c r="HX16" s="2" t="s">
        <v>2758</v>
      </c>
      <c r="HY16" s="2">
        <v>0</v>
      </c>
      <c r="HZ16" s="43"/>
      <c r="IA16" s="2" t="s">
        <v>2745</v>
      </c>
      <c r="IB16" s="2">
        <v>2</v>
      </c>
      <c r="IC16" s="44"/>
      <c r="ID16" s="2" t="s">
        <v>44</v>
      </c>
      <c r="IE16" s="2">
        <v>4</v>
      </c>
      <c r="IF16" s="44"/>
      <c r="IG16" s="2" t="s">
        <v>2759</v>
      </c>
      <c r="IH16" s="2">
        <v>2</v>
      </c>
      <c r="II16" s="43"/>
      <c r="IJ16" s="2" t="s">
        <v>447</v>
      </c>
      <c r="IK16" s="2">
        <v>2</v>
      </c>
      <c r="IL16" s="43"/>
      <c r="IM16" s="1" t="s">
        <v>90</v>
      </c>
      <c r="IN16" s="1"/>
      <c r="IO16" s="1"/>
      <c r="IP16" s="1" t="s">
        <v>90</v>
      </c>
      <c r="IQ16" s="1"/>
      <c r="IR16" s="1"/>
      <c r="IS16" s="1" t="s">
        <v>90</v>
      </c>
      <c r="IT16" s="1"/>
      <c r="IU16" s="1"/>
      <c r="IV16" s="2" t="s">
        <v>3000</v>
      </c>
      <c r="IW16" s="2">
        <v>3</v>
      </c>
      <c r="IX16" s="43"/>
      <c r="IY16" s="2" t="s">
        <v>3001</v>
      </c>
      <c r="IZ16" s="2">
        <v>3</v>
      </c>
      <c r="JA16" s="43"/>
      <c r="JB16" s="2" t="s">
        <v>3002</v>
      </c>
      <c r="JC16" s="2">
        <v>3</v>
      </c>
      <c r="JD16" s="44"/>
      <c r="JE16" s="2" t="s">
        <v>3003</v>
      </c>
      <c r="JF16" s="2">
        <v>2</v>
      </c>
      <c r="JG16" s="44"/>
      <c r="JH16" s="1" t="s">
        <v>90</v>
      </c>
      <c r="JI16" s="1"/>
      <c r="JJ16" s="1"/>
      <c r="JK16" s="2" t="s">
        <v>3004</v>
      </c>
      <c r="JL16" s="2">
        <v>2</v>
      </c>
      <c r="JM16" s="43"/>
      <c r="JN16" s="2" t="s">
        <v>44</v>
      </c>
      <c r="JO16" s="2">
        <v>2</v>
      </c>
      <c r="JP16" s="44"/>
      <c r="JQ16" s="2" t="s">
        <v>3005</v>
      </c>
      <c r="JR16" s="2">
        <v>3</v>
      </c>
      <c r="JS16" s="43"/>
      <c r="JT16" s="2" t="s">
        <v>3006</v>
      </c>
      <c r="JU16" s="2">
        <v>3</v>
      </c>
      <c r="JV16" s="43"/>
      <c r="JW16" s="1" t="s">
        <v>90</v>
      </c>
      <c r="JX16" s="1"/>
      <c r="JY16" s="1"/>
      <c r="JZ16" s="2" t="s">
        <v>3369</v>
      </c>
      <c r="KA16" s="2"/>
      <c r="KB16" s="2"/>
      <c r="KC16" s="1" t="s">
        <v>90</v>
      </c>
      <c r="KD16" s="1"/>
      <c r="KE16" s="1"/>
      <c r="KF16" s="2" t="s">
        <v>3370</v>
      </c>
      <c r="KG16" s="2">
        <v>3</v>
      </c>
      <c r="KH16" s="43"/>
      <c r="KI16" s="2" t="s">
        <v>3371</v>
      </c>
      <c r="KJ16" s="2">
        <v>3</v>
      </c>
      <c r="KK16" s="43"/>
      <c r="KL16" s="2" t="s">
        <v>3372</v>
      </c>
      <c r="KM16" s="2">
        <v>3</v>
      </c>
      <c r="KN16" s="43"/>
      <c r="KO16" s="2" t="s">
        <v>3373</v>
      </c>
      <c r="KP16" s="2">
        <v>3</v>
      </c>
      <c r="KQ16" s="43"/>
      <c r="KR16" s="2" t="s">
        <v>3330</v>
      </c>
      <c r="KS16" s="2">
        <v>3</v>
      </c>
      <c r="KT16" s="43"/>
      <c r="KU16" s="1" t="s">
        <v>90</v>
      </c>
      <c r="KV16" s="1"/>
      <c r="KW16" s="1"/>
      <c r="KX16" s="1" t="s">
        <v>90</v>
      </c>
      <c r="KY16" s="1"/>
      <c r="KZ16" s="1"/>
      <c r="LA16" s="1" t="s">
        <v>90</v>
      </c>
      <c r="LB16" s="1"/>
      <c r="LC16" s="1"/>
      <c r="LD16" s="2" t="s">
        <v>3677</v>
      </c>
      <c r="LE16" s="2">
        <v>0</v>
      </c>
      <c r="LF16" s="43"/>
      <c r="LG16" s="2" t="s">
        <v>3678</v>
      </c>
      <c r="LH16" s="2">
        <v>2</v>
      </c>
      <c r="LI16" s="44"/>
      <c r="LJ16" s="2" t="s">
        <v>2984</v>
      </c>
      <c r="LK16" s="2">
        <v>0</v>
      </c>
      <c r="LL16" s="44"/>
      <c r="LM16" s="2" t="s">
        <v>2984</v>
      </c>
      <c r="LN16" s="2">
        <v>0</v>
      </c>
      <c r="LO16" s="43"/>
      <c r="LP16" s="2" t="s">
        <v>2984</v>
      </c>
      <c r="LQ16" s="2">
        <v>0</v>
      </c>
      <c r="LR16" s="44"/>
      <c r="LS16" s="2" t="s">
        <v>3679</v>
      </c>
      <c r="LT16" s="2">
        <v>0</v>
      </c>
      <c r="LU16" s="44"/>
      <c r="LV16" s="2" t="s">
        <v>3680</v>
      </c>
      <c r="LW16" s="2">
        <v>3</v>
      </c>
      <c r="LX16" s="44"/>
      <c r="LY16" s="2" t="s">
        <v>3681</v>
      </c>
      <c r="LZ16" s="2">
        <v>3</v>
      </c>
      <c r="MA16" s="44"/>
      <c r="MB16" s="2" t="s">
        <v>3682</v>
      </c>
      <c r="MC16" s="2">
        <v>0</v>
      </c>
      <c r="MD16" s="43"/>
      <c r="ME16" s="2" t="s">
        <v>3900</v>
      </c>
      <c r="MF16" s="2">
        <v>2</v>
      </c>
      <c r="MG16" s="44"/>
      <c r="MH16" s="2" t="s">
        <v>3901</v>
      </c>
      <c r="MI16" s="2">
        <v>0</v>
      </c>
      <c r="MJ16" s="43"/>
      <c r="MK16" s="2" t="s">
        <v>3901</v>
      </c>
      <c r="ML16" s="2">
        <v>0</v>
      </c>
      <c r="MM16" s="43"/>
      <c r="MN16" s="2" t="s">
        <v>3902</v>
      </c>
      <c r="MO16" s="2">
        <v>0</v>
      </c>
      <c r="MP16" s="43"/>
      <c r="MQ16" s="2" t="s">
        <v>991</v>
      </c>
      <c r="MR16" s="2">
        <v>3</v>
      </c>
      <c r="MS16" s="44"/>
      <c r="MT16" s="2" t="s">
        <v>1065</v>
      </c>
      <c r="MU16" s="2">
        <v>2</v>
      </c>
      <c r="MV16" s="43"/>
      <c r="MW16" s="5" t="s">
        <v>1717</v>
      </c>
      <c r="MX16" s="2"/>
      <c r="MY16" s="43"/>
      <c r="MZ16" s="2" t="s">
        <v>4211</v>
      </c>
      <c r="NA16" s="2">
        <v>6</v>
      </c>
      <c r="NB16" s="42">
        <f>NA16+NA17+NA18</f>
        <v>16</v>
      </c>
      <c r="NC16" s="2" t="s">
        <v>4247</v>
      </c>
      <c r="ND16" s="2"/>
      <c r="NE16" s="42"/>
      <c r="NF16" s="4"/>
      <c r="NG16" s="4"/>
      <c r="NH16" s="4"/>
      <c r="NI16" s="4"/>
    </row>
    <row r="17" spans="1:373" ht="39" customHeight="1">
      <c r="A17" s="1" t="s">
        <v>90</v>
      </c>
      <c r="B17" s="1"/>
      <c r="C17" s="1"/>
      <c r="D17" s="2" t="s">
        <v>105</v>
      </c>
      <c r="E17" s="2">
        <v>3</v>
      </c>
      <c r="F17" s="43"/>
      <c r="G17" s="2" t="s">
        <v>106</v>
      </c>
      <c r="H17" s="2">
        <v>3</v>
      </c>
      <c r="I17" s="43"/>
      <c r="J17" s="1" t="s">
        <v>90</v>
      </c>
      <c r="K17" s="1"/>
      <c r="L17" s="1"/>
      <c r="M17" s="2" t="s">
        <v>107</v>
      </c>
      <c r="N17" s="2">
        <v>0</v>
      </c>
      <c r="O17" s="43"/>
      <c r="P17" s="1" t="s">
        <v>90</v>
      </c>
      <c r="Q17" s="1"/>
      <c r="R17" s="1"/>
      <c r="S17" s="1" t="s">
        <v>90</v>
      </c>
      <c r="T17" s="1"/>
      <c r="U17" s="1"/>
      <c r="V17" s="2" t="s">
        <v>108</v>
      </c>
      <c r="W17" s="2">
        <v>2</v>
      </c>
      <c r="X17" s="50">
        <f>W17+W18+W19+W20+W21</f>
        <v>10</v>
      </c>
      <c r="Y17" s="2" t="s">
        <v>109</v>
      </c>
      <c r="Z17" s="2">
        <v>2</v>
      </c>
      <c r="AA17" s="44"/>
      <c r="AB17" s="2" t="s">
        <v>544</v>
      </c>
      <c r="AC17" s="2">
        <v>2</v>
      </c>
      <c r="AD17" s="43"/>
      <c r="AE17" s="2" t="s">
        <v>545</v>
      </c>
      <c r="AF17" s="2">
        <v>3</v>
      </c>
      <c r="AG17" s="43"/>
      <c r="AH17" s="1" t="s">
        <v>90</v>
      </c>
      <c r="AI17" s="1"/>
      <c r="AJ17" s="1"/>
      <c r="AK17" s="2" t="s">
        <v>546</v>
      </c>
      <c r="AL17" s="2">
        <v>2</v>
      </c>
      <c r="AM17" s="44"/>
      <c r="AN17" s="2" t="s">
        <v>547</v>
      </c>
      <c r="AO17" s="2">
        <v>3</v>
      </c>
      <c r="AP17" s="43"/>
      <c r="AQ17" s="2" t="s">
        <v>538</v>
      </c>
      <c r="AR17" s="2">
        <v>3</v>
      </c>
      <c r="AS17" s="43"/>
      <c r="AT17" s="2" t="s">
        <v>548</v>
      </c>
      <c r="AU17" s="2">
        <v>2</v>
      </c>
      <c r="AV17" s="43"/>
      <c r="AW17" s="2" t="s">
        <v>549</v>
      </c>
      <c r="AX17" s="2">
        <v>1</v>
      </c>
      <c r="AY17" s="43"/>
      <c r="AZ17" s="1" t="s">
        <v>90</v>
      </c>
      <c r="BA17" s="1"/>
      <c r="BB17" s="1"/>
      <c r="BC17" s="2" t="s">
        <v>550</v>
      </c>
      <c r="BD17" s="2">
        <v>3</v>
      </c>
      <c r="BE17" s="43"/>
      <c r="BF17" s="1" t="s">
        <v>90</v>
      </c>
      <c r="BG17" s="1"/>
      <c r="BH17" s="1"/>
      <c r="BI17" s="2" t="s">
        <v>551</v>
      </c>
      <c r="BJ17" s="2">
        <v>2</v>
      </c>
      <c r="BK17" s="43"/>
      <c r="BL17" s="2" t="s">
        <v>1019</v>
      </c>
      <c r="BM17" s="2">
        <v>2</v>
      </c>
      <c r="BN17" s="44"/>
      <c r="BO17" s="2" t="s">
        <v>1020</v>
      </c>
      <c r="BP17" s="2">
        <v>3</v>
      </c>
      <c r="BQ17" s="43"/>
      <c r="BR17" s="2" t="s">
        <v>1021</v>
      </c>
      <c r="BS17" s="2">
        <v>0</v>
      </c>
      <c r="BT17" s="43"/>
      <c r="BU17" s="2" t="s">
        <v>1022</v>
      </c>
      <c r="BV17" s="2">
        <v>3</v>
      </c>
      <c r="BW17" s="43"/>
      <c r="BX17" s="2" t="s">
        <v>1023</v>
      </c>
      <c r="BY17" s="2">
        <v>2</v>
      </c>
      <c r="BZ17" s="43"/>
      <c r="CA17" s="2" t="s">
        <v>1024</v>
      </c>
      <c r="CB17" s="2">
        <v>3</v>
      </c>
      <c r="CC17" s="43"/>
      <c r="CD17" s="2" t="s">
        <v>1024</v>
      </c>
      <c r="CE17" s="2">
        <v>3</v>
      </c>
      <c r="CF17" s="43"/>
      <c r="CG17" s="2" t="s">
        <v>1024</v>
      </c>
      <c r="CH17" s="2">
        <v>3</v>
      </c>
      <c r="CI17" s="43"/>
      <c r="CJ17" s="1" t="s">
        <v>90</v>
      </c>
      <c r="CK17" s="1"/>
      <c r="CL17" s="1"/>
      <c r="CM17" s="2" t="s">
        <v>61</v>
      </c>
      <c r="CN17" s="2">
        <v>2</v>
      </c>
      <c r="CO17" s="43"/>
      <c r="CP17" s="2" t="s">
        <v>950</v>
      </c>
      <c r="CQ17" s="2">
        <v>3</v>
      </c>
      <c r="CR17" s="43"/>
      <c r="CS17" s="2" t="s">
        <v>1357</v>
      </c>
      <c r="CT17" s="2">
        <v>2</v>
      </c>
      <c r="CU17" s="43"/>
      <c r="CV17" s="2" t="s">
        <v>1358</v>
      </c>
      <c r="CW17" s="2">
        <v>2</v>
      </c>
      <c r="CX17" s="43"/>
      <c r="CY17" s="1" t="s">
        <v>90</v>
      </c>
      <c r="CZ17" s="1"/>
      <c r="DA17" s="1"/>
      <c r="DB17" s="1" t="s">
        <v>90</v>
      </c>
      <c r="DC17" s="1"/>
      <c r="DD17" s="1"/>
      <c r="DE17" s="1" t="s">
        <v>90</v>
      </c>
      <c r="DF17" s="1"/>
      <c r="DG17" s="1"/>
      <c r="DH17" s="2" t="s">
        <v>545</v>
      </c>
      <c r="DI17" s="2">
        <v>3</v>
      </c>
      <c r="DJ17" s="43"/>
      <c r="DK17" s="2" t="s">
        <v>58</v>
      </c>
      <c r="DL17" s="2">
        <v>3</v>
      </c>
      <c r="DM17" s="43"/>
      <c r="DN17" s="2" t="s">
        <v>1359</v>
      </c>
      <c r="DO17" s="2">
        <v>0</v>
      </c>
      <c r="DP17" s="43"/>
      <c r="DQ17" s="2" t="s">
        <v>1359</v>
      </c>
      <c r="DR17" s="2">
        <v>0</v>
      </c>
      <c r="DS17" s="43"/>
      <c r="DT17" s="2" t="s">
        <v>1360</v>
      </c>
      <c r="DU17" s="2">
        <v>0</v>
      </c>
      <c r="DV17" s="43"/>
      <c r="DW17" s="2" t="s">
        <v>1726</v>
      </c>
      <c r="DX17" s="2">
        <v>3</v>
      </c>
      <c r="DY17" s="43"/>
      <c r="DZ17" s="2" t="s">
        <v>1727</v>
      </c>
      <c r="EA17" s="2">
        <v>0</v>
      </c>
      <c r="EB17" s="44"/>
      <c r="EC17" s="2" t="s">
        <v>1728</v>
      </c>
      <c r="ED17" s="2">
        <v>0</v>
      </c>
      <c r="EE17" s="43"/>
      <c r="EF17" s="1" t="s">
        <v>90</v>
      </c>
      <c r="EG17" s="1"/>
      <c r="EH17" s="1"/>
      <c r="EI17" s="2" t="s">
        <v>1729</v>
      </c>
      <c r="EJ17" s="2">
        <v>4</v>
      </c>
      <c r="EK17" s="44"/>
      <c r="EL17" s="1" t="s">
        <v>90</v>
      </c>
      <c r="EM17" s="1"/>
      <c r="EN17" s="1"/>
      <c r="EO17" s="2" t="s">
        <v>1730</v>
      </c>
      <c r="EP17" s="2">
        <v>2</v>
      </c>
      <c r="EQ17" s="44"/>
      <c r="ER17" s="2" t="s">
        <v>1730</v>
      </c>
      <c r="ES17" s="2">
        <v>2</v>
      </c>
      <c r="ET17" s="44"/>
      <c r="EU17" s="2" t="s">
        <v>1730</v>
      </c>
      <c r="EV17" s="2">
        <v>2</v>
      </c>
      <c r="EW17" s="44"/>
      <c r="EX17" s="2" t="s">
        <v>1730</v>
      </c>
      <c r="EY17" s="2">
        <v>2</v>
      </c>
      <c r="EZ17" s="44"/>
      <c r="FA17" s="2" t="s">
        <v>1730</v>
      </c>
      <c r="FB17" s="2">
        <v>2</v>
      </c>
      <c r="FC17" s="44"/>
      <c r="FD17" s="2" t="s">
        <v>1730</v>
      </c>
      <c r="FE17" s="2">
        <v>2</v>
      </c>
      <c r="FF17" s="44"/>
      <c r="FG17" s="2" t="s">
        <v>1730</v>
      </c>
      <c r="FH17" s="2">
        <v>2</v>
      </c>
      <c r="FI17" s="44"/>
      <c r="FJ17" s="2" t="s">
        <v>1730</v>
      </c>
      <c r="FK17" s="2">
        <v>2</v>
      </c>
      <c r="FL17" s="44"/>
      <c r="FM17" s="2" t="s">
        <v>1730</v>
      </c>
      <c r="FN17" s="2">
        <v>2</v>
      </c>
      <c r="FO17" s="44"/>
      <c r="FP17" s="2" t="s">
        <v>1730</v>
      </c>
      <c r="FQ17" s="2">
        <v>2</v>
      </c>
      <c r="FR17" s="44"/>
      <c r="FS17" s="2" t="s">
        <v>2016</v>
      </c>
      <c r="FT17" s="2">
        <v>2</v>
      </c>
      <c r="FU17" s="44"/>
      <c r="FV17" s="2" t="s">
        <v>2017</v>
      </c>
      <c r="FW17" s="2">
        <v>2</v>
      </c>
      <c r="FX17" s="43"/>
      <c r="FY17" s="1" t="s">
        <v>90</v>
      </c>
      <c r="FZ17" s="1"/>
      <c r="GA17" s="1"/>
      <c r="GB17" s="1" t="s">
        <v>90</v>
      </c>
      <c r="GC17" s="1"/>
      <c r="GD17" s="1"/>
      <c r="GE17" s="2" t="s">
        <v>2018</v>
      </c>
      <c r="GF17" s="2">
        <v>3</v>
      </c>
      <c r="GG17" s="50">
        <f>GF17+GF18+GF19+GF22+GF20+GF21</f>
        <v>18</v>
      </c>
      <c r="GH17" s="1" t="s">
        <v>90</v>
      </c>
      <c r="GI17" s="1"/>
      <c r="GJ17" s="1"/>
      <c r="GK17" s="2" t="s">
        <v>2019</v>
      </c>
      <c r="GL17" s="2">
        <v>0</v>
      </c>
      <c r="GM17" s="44"/>
      <c r="GN17" s="2" t="s">
        <v>1974</v>
      </c>
      <c r="GO17" s="2">
        <v>0</v>
      </c>
      <c r="GP17" s="43"/>
      <c r="GQ17" s="2" t="s">
        <v>2020</v>
      </c>
      <c r="GR17" s="2">
        <v>3</v>
      </c>
      <c r="GS17" s="43"/>
      <c r="GT17" s="2" t="s">
        <v>2346</v>
      </c>
      <c r="GU17" s="2">
        <v>2</v>
      </c>
      <c r="GV17" s="43"/>
      <c r="GW17" s="2" t="s">
        <v>439</v>
      </c>
      <c r="GX17" s="2">
        <v>2</v>
      </c>
      <c r="GY17" s="44"/>
      <c r="GZ17" s="2" t="s">
        <v>2397</v>
      </c>
      <c r="HA17" s="2">
        <v>0</v>
      </c>
      <c r="HB17" s="43"/>
      <c r="HC17" s="2" t="s">
        <v>2398</v>
      </c>
      <c r="HD17" s="2">
        <v>0</v>
      </c>
      <c r="HE17" s="43"/>
      <c r="HF17" s="2" t="s">
        <v>102</v>
      </c>
      <c r="HG17" s="2">
        <v>2</v>
      </c>
      <c r="HH17" s="44"/>
      <c r="HI17" s="1" t="s">
        <v>90</v>
      </c>
      <c r="HJ17" s="1"/>
      <c r="HK17" s="1"/>
      <c r="HL17" s="2" t="s">
        <v>2399</v>
      </c>
      <c r="HM17" s="2">
        <v>2</v>
      </c>
      <c r="HN17" s="43"/>
      <c r="HO17" s="2" t="s">
        <v>2400</v>
      </c>
      <c r="HP17" s="2">
        <v>0</v>
      </c>
      <c r="HQ17" s="43"/>
      <c r="HR17" s="2" t="s">
        <v>102</v>
      </c>
      <c r="HS17" s="2">
        <v>4</v>
      </c>
      <c r="HT17" s="44"/>
      <c r="HU17" s="2" t="s">
        <v>134</v>
      </c>
      <c r="HV17" s="2">
        <v>3</v>
      </c>
      <c r="HW17" s="43"/>
      <c r="HX17" s="2" t="s">
        <v>1409</v>
      </c>
      <c r="HY17" s="2">
        <v>0</v>
      </c>
      <c r="HZ17" s="44"/>
      <c r="IA17" s="1" t="s">
        <v>90</v>
      </c>
      <c r="IB17" s="1"/>
      <c r="IC17" s="1"/>
      <c r="ID17" s="1" t="s">
        <v>90</v>
      </c>
      <c r="IE17" s="1"/>
      <c r="IF17" s="1"/>
      <c r="IG17" s="2" t="s">
        <v>2760</v>
      </c>
      <c r="IH17" s="2">
        <v>2</v>
      </c>
      <c r="II17" s="43"/>
      <c r="IJ17" s="2" t="s">
        <v>2761</v>
      </c>
      <c r="IK17" s="2">
        <v>2</v>
      </c>
      <c r="IL17" s="43"/>
      <c r="IM17" s="2" t="s">
        <v>2762</v>
      </c>
      <c r="IN17" s="2">
        <v>3</v>
      </c>
      <c r="IO17" s="50">
        <f>IN17+IN18+IN19+IN20+IN21+IN22</f>
        <v>18</v>
      </c>
      <c r="IP17" s="2" t="s">
        <v>2762</v>
      </c>
      <c r="IQ17" s="2">
        <v>3</v>
      </c>
      <c r="IR17" s="50">
        <f>IQ17+IQ18+IQ19+IQ20+IQ21+IQ22</f>
        <v>18</v>
      </c>
      <c r="IS17" s="2" t="s">
        <v>2763</v>
      </c>
      <c r="IT17" s="2">
        <v>3</v>
      </c>
      <c r="IU17" s="50">
        <f>IT17+IT18+IT19+IT20+IT21+IT22</f>
        <v>18</v>
      </c>
      <c r="IV17" s="2" t="s">
        <v>3007</v>
      </c>
      <c r="IW17" s="2">
        <v>2</v>
      </c>
      <c r="IX17" s="44"/>
      <c r="IY17" s="2" t="s">
        <v>2927</v>
      </c>
      <c r="IZ17" s="2">
        <v>2</v>
      </c>
      <c r="JA17" s="44"/>
      <c r="JB17" s="1" t="s">
        <v>90</v>
      </c>
      <c r="JC17" s="1"/>
      <c r="JD17" s="1"/>
      <c r="JE17" s="1" t="s">
        <v>90</v>
      </c>
      <c r="JF17" s="1"/>
      <c r="JG17" s="1"/>
      <c r="JH17" s="2" t="s">
        <v>3008</v>
      </c>
      <c r="JI17" s="2">
        <v>3</v>
      </c>
      <c r="JJ17" s="50">
        <f>JI17+JI18+JI19+JI20+JI21+JI22</f>
        <v>17</v>
      </c>
      <c r="JK17" s="2" t="s">
        <v>3009</v>
      </c>
      <c r="JL17" s="2">
        <v>2</v>
      </c>
      <c r="JM17" s="43"/>
      <c r="JN17" s="1" t="s">
        <v>90</v>
      </c>
      <c r="JO17" s="1"/>
      <c r="JP17" s="1"/>
      <c r="JQ17" s="2" t="s">
        <v>3010</v>
      </c>
      <c r="JR17" s="2">
        <v>3</v>
      </c>
      <c r="JS17" s="44"/>
      <c r="JT17" s="2" t="s">
        <v>3011</v>
      </c>
      <c r="JU17" s="2">
        <v>3</v>
      </c>
      <c r="JV17" s="43"/>
      <c r="JW17" s="2" t="s">
        <v>2445</v>
      </c>
      <c r="JX17" s="2">
        <v>3</v>
      </c>
      <c r="JY17" s="50">
        <f>JX17+JX18+JX19+JX20+JX21</f>
        <v>15</v>
      </c>
      <c r="JZ17" s="2" t="s">
        <v>3374</v>
      </c>
      <c r="KA17" s="2"/>
      <c r="KB17" s="2"/>
      <c r="KC17" s="2" t="s">
        <v>2743</v>
      </c>
      <c r="KD17" s="2">
        <v>4</v>
      </c>
      <c r="KE17" s="50">
        <f>KD17+KD18+KD19+KD20+KD21</f>
        <v>16</v>
      </c>
      <c r="KF17" s="2" t="s">
        <v>3375</v>
      </c>
      <c r="KG17" s="2">
        <v>2</v>
      </c>
      <c r="KH17" s="43"/>
      <c r="KI17" s="2" t="s">
        <v>3376</v>
      </c>
      <c r="KJ17" s="2">
        <v>3</v>
      </c>
      <c r="KK17" s="43"/>
      <c r="KL17" s="2" t="s">
        <v>3377</v>
      </c>
      <c r="KM17" s="2">
        <v>2</v>
      </c>
      <c r="KN17" s="43"/>
      <c r="KO17" s="2" t="s">
        <v>3378</v>
      </c>
      <c r="KP17" s="2">
        <v>3</v>
      </c>
      <c r="KQ17" s="44"/>
      <c r="KR17" s="2" t="s">
        <v>3379</v>
      </c>
      <c r="KS17" s="2">
        <v>2</v>
      </c>
      <c r="KT17" s="44"/>
      <c r="KU17" s="2" t="s">
        <v>3380</v>
      </c>
      <c r="KV17" s="2">
        <v>0</v>
      </c>
      <c r="KW17" s="50">
        <f>KV17+KV18+KV19+KV20+KV21+KV23</f>
        <v>0</v>
      </c>
      <c r="KX17" s="2" t="s">
        <v>3380</v>
      </c>
      <c r="KY17" s="2">
        <v>0</v>
      </c>
      <c r="KZ17" s="50">
        <f>KY17+KY18+KY19+KY20+KY21+KY23</f>
        <v>0</v>
      </c>
      <c r="LA17" s="2" t="s">
        <v>3380</v>
      </c>
      <c r="LB17" s="2">
        <v>0</v>
      </c>
      <c r="LC17" s="50">
        <f>LB17+LB18+LB19+LB20+LB21+LB23</f>
        <v>0</v>
      </c>
      <c r="LD17" s="2" t="s">
        <v>3683</v>
      </c>
      <c r="LE17" s="2">
        <v>0</v>
      </c>
      <c r="LF17" s="43"/>
      <c r="LG17" s="1" t="s">
        <v>90</v>
      </c>
      <c r="LH17" s="1"/>
      <c r="LI17" s="1"/>
      <c r="LJ17" s="1" t="s">
        <v>90</v>
      </c>
      <c r="LK17" s="1"/>
      <c r="LL17" s="1"/>
      <c r="LM17" s="2" t="s">
        <v>3679</v>
      </c>
      <c r="LN17" s="2">
        <v>0</v>
      </c>
      <c r="LO17" s="44"/>
      <c r="LP17" s="1" t="s">
        <v>90</v>
      </c>
      <c r="LQ17" s="1"/>
      <c r="LR17" s="1"/>
      <c r="LS17" s="1" t="s">
        <v>90</v>
      </c>
      <c r="LT17" s="1"/>
      <c r="LU17" s="1"/>
      <c r="LV17" s="1" t="s">
        <v>90</v>
      </c>
      <c r="LW17" s="1"/>
      <c r="LX17" s="1"/>
      <c r="LY17" s="1" t="s">
        <v>90</v>
      </c>
      <c r="LZ17" s="1"/>
      <c r="MA17" s="1"/>
      <c r="MB17" s="2" t="s">
        <v>3684</v>
      </c>
      <c r="MC17" s="2">
        <v>0</v>
      </c>
      <c r="MD17" s="43"/>
      <c r="ME17" s="1" t="s">
        <v>90</v>
      </c>
      <c r="MF17" s="1"/>
      <c r="MG17" s="1"/>
      <c r="MH17" s="2" t="s">
        <v>3903</v>
      </c>
      <c r="MI17" s="2">
        <v>0</v>
      </c>
      <c r="MJ17" s="43"/>
      <c r="MK17" s="2" t="s">
        <v>3903</v>
      </c>
      <c r="ML17" s="2">
        <v>0</v>
      </c>
      <c r="MM17" s="43"/>
      <c r="MN17" s="2" t="s">
        <v>3904</v>
      </c>
      <c r="MO17" s="2">
        <v>0</v>
      </c>
      <c r="MP17" s="43"/>
      <c r="MQ17" s="1" t="s">
        <v>90</v>
      </c>
      <c r="MR17" s="1"/>
      <c r="MS17" s="1"/>
      <c r="MT17" s="2" t="s">
        <v>4133</v>
      </c>
      <c r="MU17" s="2">
        <v>1</v>
      </c>
      <c r="MV17" s="43"/>
      <c r="MW17" s="5" t="s">
        <v>4167</v>
      </c>
      <c r="MX17" s="2"/>
      <c r="MY17" s="43"/>
      <c r="MZ17" s="2" t="s">
        <v>4212</v>
      </c>
      <c r="NA17" s="2">
        <v>5</v>
      </c>
      <c r="NB17" s="43"/>
      <c r="NC17" s="2" t="s">
        <v>4248</v>
      </c>
      <c r="ND17" s="2"/>
      <c r="NE17" s="43"/>
      <c r="NF17" s="4"/>
      <c r="NG17" s="4"/>
      <c r="NH17" s="4"/>
      <c r="NI17" s="4"/>
    </row>
    <row r="18" spans="1:373" ht="39" customHeight="1">
      <c r="A18" s="2" t="s">
        <v>110</v>
      </c>
      <c r="B18" s="2">
        <v>3</v>
      </c>
      <c r="C18" s="50">
        <f>B18+B19+B20+B21+B22+B23</f>
        <v>17</v>
      </c>
      <c r="D18" s="2" t="s">
        <v>111</v>
      </c>
      <c r="E18" s="2">
        <v>3</v>
      </c>
      <c r="F18" s="43"/>
      <c r="G18" s="2" t="s">
        <v>112</v>
      </c>
      <c r="H18" s="2">
        <v>4</v>
      </c>
      <c r="I18" s="43"/>
      <c r="J18" s="2" t="s">
        <v>113</v>
      </c>
      <c r="K18" s="2">
        <v>3</v>
      </c>
      <c r="L18" s="50">
        <f>K18+K19+K20+K21+K22+K23</f>
        <v>17</v>
      </c>
      <c r="M18" s="2" t="s">
        <v>114</v>
      </c>
      <c r="N18" s="2">
        <v>3</v>
      </c>
      <c r="O18" s="43"/>
      <c r="P18" s="2" t="s">
        <v>115</v>
      </c>
      <c r="Q18" s="2">
        <v>3</v>
      </c>
      <c r="R18" s="50">
        <f>Q18+Q19+Q20+Q21+Q22+Q23</f>
        <v>18</v>
      </c>
      <c r="S18" s="2" t="s">
        <v>116</v>
      </c>
      <c r="T18" s="2">
        <v>4</v>
      </c>
      <c r="U18" s="50">
        <f>T18+T19+T20+T21+T22</f>
        <v>18</v>
      </c>
      <c r="V18" s="2" t="s">
        <v>117</v>
      </c>
      <c r="W18" s="2">
        <v>2</v>
      </c>
      <c r="X18" s="43"/>
      <c r="Y18" s="1" t="s">
        <v>90</v>
      </c>
      <c r="Z18" s="1"/>
      <c r="AA18" s="1"/>
      <c r="AB18" s="2" t="s">
        <v>552</v>
      </c>
      <c r="AC18" s="2">
        <v>2</v>
      </c>
      <c r="AD18" s="43"/>
      <c r="AE18" s="2" t="s">
        <v>122</v>
      </c>
      <c r="AF18" s="2">
        <v>2</v>
      </c>
      <c r="AG18" s="43"/>
      <c r="AH18" s="2" t="s">
        <v>123</v>
      </c>
      <c r="AI18" s="2">
        <v>2</v>
      </c>
      <c r="AJ18" s="50">
        <f>AI18+AI19+AI20+AI21+AI25+AI22+AI23+AI24</f>
        <v>16</v>
      </c>
      <c r="AK18" s="1" t="s">
        <v>90</v>
      </c>
      <c r="AL18" s="1"/>
      <c r="AM18" s="1"/>
      <c r="AN18" s="2" t="s">
        <v>553</v>
      </c>
      <c r="AO18" s="2">
        <v>3</v>
      </c>
      <c r="AP18" s="44"/>
      <c r="AQ18" s="2" t="s">
        <v>548</v>
      </c>
      <c r="AR18" s="2">
        <v>2</v>
      </c>
      <c r="AS18" s="43"/>
      <c r="AT18" s="2" t="s">
        <v>102</v>
      </c>
      <c r="AU18" s="2">
        <v>2</v>
      </c>
      <c r="AV18" s="43"/>
      <c r="AW18" s="2" t="s">
        <v>554</v>
      </c>
      <c r="AX18" s="2">
        <v>2</v>
      </c>
      <c r="AY18" s="43"/>
      <c r="AZ18" s="2" t="s">
        <v>555</v>
      </c>
      <c r="BA18" s="2">
        <v>1</v>
      </c>
      <c r="BB18" s="50">
        <f>BA18+BA19+BA20+BA21+BA22+BA23</f>
        <v>15</v>
      </c>
      <c r="BC18" s="2" t="s">
        <v>496</v>
      </c>
      <c r="BD18" s="2">
        <v>2</v>
      </c>
      <c r="BE18" s="44"/>
      <c r="BF18" s="2" t="s">
        <v>556</v>
      </c>
      <c r="BG18" s="2">
        <v>2</v>
      </c>
      <c r="BH18" s="50">
        <f>BG18+BG19+BG20+BG21+BG22+BG24+BG23</f>
        <v>17</v>
      </c>
      <c r="BI18" s="2" t="s">
        <v>557</v>
      </c>
      <c r="BJ18" s="2">
        <v>1</v>
      </c>
      <c r="BK18" s="44"/>
      <c r="BL18" s="1" t="s">
        <v>90</v>
      </c>
      <c r="BM18" s="1"/>
      <c r="BN18" s="1"/>
      <c r="BO18" s="2" t="s">
        <v>1025</v>
      </c>
      <c r="BP18" s="2">
        <v>3</v>
      </c>
      <c r="BQ18" s="43"/>
      <c r="BR18" s="2" t="s">
        <v>1026</v>
      </c>
      <c r="BS18" s="2">
        <v>0</v>
      </c>
      <c r="BT18" s="43"/>
      <c r="BU18" s="2" t="s">
        <v>1006</v>
      </c>
      <c r="BV18" s="2">
        <v>2</v>
      </c>
      <c r="BW18" s="43"/>
      <c r="BX18" s="2" t="s">
        <v>1027</v>
      </c>
      <c r="BY18" s="2">
        <v>2</v>
      </c>
      <c r="BZ18" s="43"/>
      <c r="CA18" s="2" t="s">
        <v>1028</v>
      </c>
      <c r="CB18" s="2">
        <v>1</v>
      </c>
      <c r="CC18" s="43"/>
      <c r="CD18" s="2" t="s">
        <v>1028</v>
      </c>
      <c r="CE18" s="2">
        <v>1</v>
      </c>
      <c r="CF18" s="43"/>
      <c r="CG18" s="2" t="s">
        <v>1028</v>
      </c>
      <c r="CH18" s="2">
        <v>1</v>
      </c>
      <c r="CI18" s="43"/>
      <c r="CJ18" s="2" t="s">
        <v>1029</v>
      </c>
      <c r="CK18" s="2">
        <v>4</v>
      </c>
      <c r="CL18" s="50">
        <f>CK18+CK19+CK20+CK21+CK22</f>
        <v>15</v>
      </c>
      <c r="CM18" s="2" t="s">
        <v>166</v>
      </c>
      <c r="CN18" s="2">
        <v>3</v>
      </c>
      <c r="CO18" s="43"/>
      <c r="CP18" s="2" t="s">
        <v>1361</v>
      </c>
      <c r="CQ18" s="2">
        <v>2</v>
      </c>
      <c r="CR18" s="43"/>
      <c r="CS18" s="2" t="s">
        <v>1362</v>
      </c>
      <c r="CT18" s="2">
        <v>3</v>
      </c>
      <c r="CU18" s="43"/>
      <c r="CV18" s="2" t="s">
        <v>1363</v>
      </c>
      <c r="CW18" s="2">
        <v>1</v>
      </c>
      <c r="CX18" s="43"/>
      <c r="CY18" s="2" t="s">
        <v>1364</v>
      </c>
      <c r="CZ18" s="2">
        <v>0</v>
      </c>
      <c r="DA18" s="50">
        <f>CZ18+CZ19+CZ20+CZ21+CZ22+CZ23</f>
        <v>0</v>
      </c>
      <c r="DB18" s="2" t="s">
        <v>1364</v>
      </c>
      <c r="DC18" s="2">
        <v>0</v>
      </c>
      <c r="DD18" s="50">
        <f>DC18+DC19+DC20+DC21+DC22+DC23</f>
        <v>0</v>
      </c>
      <c r="DE18" s="2" t="s">
        <v>1364</v>
      </c>
      <c r="DF18" s="2">
        <v>0</v>
      </c>
      <c r="DG18" s="50">
        <f>DF18+DF19+DF20+DF21+DF22+DF23</f>
        <v>0</v>
      </c>
      <c r="DH18" s="2" t="s">
        <v>1365</v>
      </c>
      <c r="DI18" s="2">
        <v>2</v>
      </c>
      <c r="DJ18" s="43"/>
      <c r="DK18" s="2" t="s">
        <v>1366</v>
      </c>
      <c r="DL18" s="2">
        <v>3</v>
      </c>
      <c r="DM18" s="44"/>
      <c r="DN18" s="2" t="s">
        <v>163</v>
      </c>
      <c r="DO18" s="2">
        <v>0</v>
      </c>
      <c r="DP18" s="43"/>
      <c r="DQ18" s="2" t="s">
        <v>163</v>
      </c>
      <c r="DR18" s="2">
        <v>0</v>
      </c>
      <c r="DS18" s="43"/>
      <c r="DT18" s="2" t="s">
        <v>1367</v>
      </c>
      <c r="DU18" s="2">
        <v>0</v>
      </c>
      <c r="DV18" s="43"/>
      <c r="DW18" s="2" t="s">
        <v>1731</v>
      </c>
      <c r="DX18" s="2">
        <v>3</v>
      </c>
      <c r="DY18" s="43"/>
      <c r="DZ18" s="1" t="s">
        <v>90</v>
      </c>
      <c r="EA18" s="1"/>
      <c r="EB18" s="1"/>
      <c r="EC18" s="2" t="s">
        <v>1732</v>
      </c>
      <c r="ED18" s="2">
        <v>0</v>
      </c>
      <c r="EE18" s="44"/>
      <c r="EF18" s="2" t="s">
        <v>1733</v>
      </c>
      <c r="EG18" s="2">
        <v>4</v>
      </c>
      <c r="EH18" s="50">
        <f>EG18+EG19+EG20+EG21+EG22+EG23</f>
        <v>19</v>
      </c>
      <c r="EI18" s="1" t="s">
        <v>90</v>
      </c>
      <c r="EJ18" s="1"/>
      <c r="EK18" s="1"/>
      <c r="EL18" s="2" t="s">
        <v>1734</v>
      </c>
      <c r="EM18" s="2">
        <v>3</v>
      </c>
      <c r="EN18" s="50">
        <f>EM18+EM19+EM20+EM21+EM22</f>
        <v>16</v>
      </c>
      <c r="EO18" s="1" t="s">
        <v>90</v>
      </c>
      <c r="EP18" s="1"/>
      <c r="EQ18" s="1"/>
      <c r="ER18" s="1" t="s">
        <v>90</v>
      </c>
      <c r="ES18" s="1"/>
      <c r="ET18" s="1"/>
      <c r="EU18" s="1" t="s">
        <v>90</v>
      </c>
      <c r="EV18" s="1"/>
      <c r="EW18" s="1"/>
      <c r="EX18" s="1" t="s">
        <v>90</v>
      </c>
      <c r="EY18" s="1"/>
      <c r="EZ18" s="1"/>
      <c r="FA18" s="1" t="s">
        <v>90</v>
      </c>
      <c r="FB18" s="1"/>
      <c r="FC18" s="1"/>
      <c r="FD18" s="1" t="s">
        <v>90</v>
      </c>
      <c r="FE18" s="1"/>
      <c r="FF18" s="1"/>
      <c r="FG18" s="1" t="s">
        <v>90</v>
      </c>
      <c r="FH18" s="1"/>
      <c r="FI18" s="1"/>
      <c r="FJ18" s="1" t="s">
        <v>90</v>
      </c>
      <c r="FK18" s="1"/>
      <c r="FL18" s="1"/>
      <c r="FM18" s="1" t="s">
        <v>90</v>
      </c>
      <c r="FN18" s="1"/>
      <c r="FO18" s="1"/>
      <c r="FP18" s="1" t="s">
        <v>90</v>
      </c>
      <c r="FQ18" s="1"/>
      <c r="FR18" s="1"/>
      <c r="FS18" s="1" t="s">
        <v>90</v>
      </c>
      <c r="FT18" s="1"/>
      <c r="FU18" s="1"/>
      <c r="FV18" s="2" t="s">
        <v>2021</v>
      </c>
      <c r="FW18" s="2">
        <v>3</v>
      </c>
      <c r="FX18" s="43"/>
      <c r="FY18" s="2" t="s">
        <v>2022</v>
      </c>
      <c r="FZ18" s="2">
        <v>3</v>
      </c>
      <c r="GA18" s="50">
        <f>FZ18+FZ19+FZ20+FZ21+FZ24+FZ22+FZ23</f>
        <v>18</v>
      </c>
      <c r="GB18" s="2" t="s">
        <v>597</v>
      </c>
      <c r="GC18" s="2">
        <v>3</v>
      </c>
      <c r="GD18" s="50">
        <f>GC18+GC19+GC20+GC22+GC21</f>
        <v>16</v>
      </c>
      <c r="GE18" s="2" t="s">
        <v>2023</v>
      </c>
      <c r="GF18" s="2">
        <v>4</v>
      </c>
      <c r="GG18" s="43"/>
      <c r="GH18" s="2" t="s">
        <v>2024</v>
      </c>
      <c r="GI18" s="2">
        <v>3</v>
      </c>
      <c r="GJ18" s="50">
        <f>GI18+GI19+GI20+GI23+GI21+GI22</f>
        <v>18</v>
      </c>
      <c r="GK18" s="1" t="s">
        <v>90</v>
      </c>
      <c r="GL18" s="1"/>
      <c r="GM18" s="1"/>
      <c r="GN18" s="2" t="s">
        <v>1974</v>
      </c>
      <c r="GO18" s="2">
        <v>0</v>
      </c>
      <c r="GP18" s="43"/>
      <c r="GQ18" s="2" t="s">
        <v>56</v>
      </c>
      <c r="GR18" s="2">
        <v>4</v>
      </c>
      <c r="GS18" s="43"/>
      <c r="GT18" s="2" t="s">
        <v>1016</v>
      </c>
      <c r="GU18" s="2">
        <v>2</v>
      </c>
      <c r="GV18" s="43"/>
      <c r="GW18" s="1" t="s">
        <v>90</v>
      </c>
      <c r="GX18" s="1"/>
      <c r="GY18" s="1"/>
      <c r="GZ18" s="2" t="s">
        <v>2401</v>
      </c>
      <c r="HA18" s="2">
        <v>0</v>
      </c>
      <c r="HB18" s="43"/>
      <c r="HC18" s="2" t="s">
        <v>2402</v>
      </c>
      <c r="HD18" s="2">
        <v>0</v>
      </c>
      <c r="HE18" s="43"/>
      <c r="HF18" s="1" t="s">
        <v>90</v>
      </c>
      <c r="HG18" s="1"/>
      <c r="HH18" s="1"/>
      <c r="HI18" s="2" t="s">
        <v>1435</v>
      </c>
      <c r="HJ18" s="2">
        <v>4</v>
      </c>
      <c r="HK18" s="50">
        <f>HJ18+HJ19+HJ20+HJ21+HJ22</f>
        <v>17</v>
      </c>
      <c r="HL18" s="2" t="s">
        <v>2403</v>
      </c>
      <c r="HM18" s="2">
        <v>1</v>
      </c>
      <c r="HN18" s="44"/>
      <c r="HO18" s="2" t="s">
        <v>207</v>
      </c>
      <c r="HP18" s="2">
        <v>0</v>
      </c>
      <c r="HQ18" s="44"/>
      <c r="HR18" s="1" t="s">
        <v>90</v>
      </c>
      <c r="HS18" s="1"/>
      <c r="HT18" s="1"/>
      <c r="HU18" s="2" t="s">
        <v>207</v>
      </c>
      <c r="HV18" s="2">
        <v>2</v>
      </c>
      <c r="HW18" s="44"/>
      <c r="HX18" s="1" t="s">
        <v>90</v>
      </c>
      <c r="HY18" s="1"/>
      <c r="HZ18" s="1"/>
      <c r="IA18" s="2" t="s">
        <v>2764</v>
      </c>
      <c r="IB18" s="2">
        <v>4</v>
      </c>
      <c r="IC18" s="50">
        <f>IB18+IB19+IB20+IB21+IB22+IB23</f>
        <v>18</v>
      </c>
      <c r="ID18" s="2" t="s">
        <v>2765</v>
      </c>
      <c r="IE18" s="2">
        <v>4</v>
      </c>
      <c r="IF18" s="50">
        <f>IE18+IE19+IE20+IE21+IE22+IE23</f>
        <v>18</v>
      </c>
      <c r="IG18" s="2" t="s">
        <v>2766</v>
      </c>
      <c r="IH18" s="2">
        <v>4</v>
      </c>
      <c r="II18" s="43"/>
      <c r="IJ18" s="2" t="s">
        <v>83</v>
      </c>
      <c r="IK18" s="2">
        <v>3</v>
      </c>
      <c r="IL18" s="44"/>
      <c r="IM18" s="2" t="s">
        <v>2767</v>
      </c>
      <c r="IN18" s="2">
        <v>3</v>
      </c>
      <c r="IO18" s="43"/>
      <c r="IP18" s="2" t="s">
        <v>58</v>
      </c>
      <c r="IQ18" s="2">
        <v>3</v>
      </c>
      <c r="IR18" s="43"/>
      <c r="IS18" s="2" t="s">
        <v>166</v>
      </c>
      <c r="IT18" s="2">
        <v>3</v>
      </c>
      <c r="IU18" s="43"/>
      <c r="IV18" s="1" t="s">
        <v>90</v>
      </c>
      <c r="IW18" s="1"/>
      <c r="IX18" s="1"/>
      <c r="IY18" s="1" t="s">
        <v>90</v>
      </c>
      <c r="IZ18" s="1"/>
      <c r="JA18" s="1"/>
      <c r="JB18" s="2" t="s">
        <v>3012</v>
      </c>
      <c r="JC18" s="2">
        <v>2</v>
      </c>
      <c r="JD18" s="50">
        <f>JC18+JC19+JC20+JC21+JC22+JC23</f>
        <v>16</v>
      </c>
      <c r="JE18" s="2" t="s">
        <v>3013</v>
      </c>
      <c r="JF18" s="2">
        <v>3</v>
      </c>
      <c r="JG18" s="50">
        <f>JF18+JF19+JF20+JF21+JF22+JF23</f>
        <v>16</v>
      </c>
      <c r="JH18" s="2" t="s">
        <v>3014</v>
      </c>
      <c r="JI18" s="2">
        <v>3</v>
      </c>
      <c r="JJ18" s="43"/>
      <c r="JK18" s="2" t="s">
        <v>479</v>
      </c>
      <c r="JL18" s="2">
        <v>2</v>
      </c>
      <c r="JM18" s="44"/>
      <c r="JN18" s="2" t="s">
        <v>3015</v>
      </c>
      <c r="JO18" s="2">
        <v>2</v>
      </c>
      <c r="JP18" s="50">
        <f>JO18+JO19+JO20+JO21+JO24+JO22+JO23</f>
        <v>18</v>
      </c>
      <c r="JQ18" s="1" t="s">
        <v>90</v>
      </c>
      <c r="JR18" s="1"/>
      <c r="JS18" s="1"/>
      <c r="JT18" s="2" t="s">
        <v>3016</v>
      </c>
      <c r="JU18" s="2">
        <v>1</v>
      </c>
      <c r="JV18" s="43"/>
      <c r="JW18" s="2" t="s">
        <v>3381</v>
      </c>
      <c r="JX18" s="2">
        <v>3</v>
      </c>
      <c r="JY18" s="43"/>
      <c r="JZ18" s="62" t="s">
        <v>3382</v>
      </c>
      <c r="KA18" s="48"/>
      <c r="KB18" s="8">
        <v>8</v>
      </c>
      <c r="KC18" s="2" t="s">
        <v>630</v>
      </c>
      <c r="KD18" s="2">
        <v>4</v>
      </c>
      <c r="KE18" s="43"/>
      <c r="KF18" s="2" t="s">
        <v>3383</v>
      </c>
      <c r="KG18" s="2">
        <v>2</v>
      </c>
      <c r="KH18" s="43"/>
      <c r="KI18" s="2" t="s">
        <v>3384</v>
      </c>
      <c r="KJ18" s="2">
        <v>3</v>
      </c>
      <c r="KK18" s="43"/>
      <c r="KL18" s="2" t="s">
        <v>3385</v>
      </c>
      <c r="KM18" s="2">
        <v>3</v>
      </c>
      <c r="KN18" s="43"/>
      <c r="KO18" s="1" t="s">
        <v>90</v>
      </c>
      <c r="KP18" s="1"/>
      <c r="KQ18" s="1"/>
      <c r="KR18" s="1" t="s">
        <v>90</v>
      </c>
      <c r="KS18" s="1"/>
      <c r="KT18" s="1"/>
      <c r="KU18" s="2" t="s">
        <v>3386</v>
      </c>
      <c r="KV18" s="2">
        <v>0</v>
      </c>
      <c r="KW18" s="43"/>
      <c r="KX18" s="2" t="s">
        <v>3386</v>
      </c>
      <c r="KY18" s="2">
        <v>0</v>
      </c>
      <c r="KZ18" s="43"/>
      <c r="LA18" s="2" t="s">
        <v>3386</v>
      </c>
      <c r="LB18" s="2">
        <v>0</v>
      </c>
      <c r="LC18" s="43"/>
      <c r="LD18" s="2" t="s">
        <v>3685</v>
      </c>
      <c r="LE18" s="2">
        <v>0</v>
      </c>
      <c r="LF18" s="43"/>
      <c r="LG18" s="2" t="s">
        <v>3686</v>
      </c>
      <c r="LH18" s="2">
        <v>3</v>
      </c>
      <c r="LI18" s="50">
        <f>LH18+LH19+LH20+LH21+LH22+LH23</f>
        <v>17</v>
      </c>
      <c r="LJ18" s="2" t="s">
        <v>3687</v>
      </c>
      <c r="LK18" s="2">
        <v>0</v>
      </c>
      <c r="LL18" s="50">
        <f>LK18+LK19+LK20+LK21+LK22+LK23</f>
        <v>0</v>
      </c>
      <c r="LM18" s="1" t="s">
        <v>90</v>
      </c>
      <c r="LN18" s="1"/>
      <c r="LO18" s="1"/>
      <c r="LP18" s="2" t="s">
        <v>3687</v>
      </c>
      <c r="LQ18" s="2">
        <v>0</v>
      </c>
      <c r="LR18" s="50">
        <f>LQ18+LQ19+LQ20+LQ21+LQ22+LQ23</f>
        <v>0</v>
      </c>
      <c r="LS18" s="2" t="s">
        <v>3660</v>
      </c>
      <c r="LT18" s="2">
        <v>0</v>
      </c>
      <c r="LU18" s="50">
        <f>LT18+LT19+LT20+LT21+LT22+LT23</f>
        <v>0</v>
      </c>
      <c r="LV18" s="2" t="s">
        <v>102</v>
      </c>
      <c r="LW18" s="2">
        <v>2</v>
      </c>
      <c r="LX18" s="50">
        <f>LW18+LW19+LW20+LW21+LW22+LW23</f>
        <v>15</v>
      </c>
      <c r="LY18" s="2" t="s">
        <v>3688</v>
      </c>
      <c r="LZ18" s="2">
        <v>3</v>
      </c>
      <c r="MA18" s="50">
        <f>LZ18+LZ19+LZ20+LZ21+LZ22+LZ23</f>
        <v>17</v>
      </c>
      <c r="MB18" s="2" t="s">
        <v>3689</v>
      </c>
      <c r="MC18" s="2">
        <v>0</v>
      </c>
      <c r="MD18" s="43"/>
      <c r="ME18" s="2" t="s">
        <v>3905</v>
      </c>
      <c r="MF18" s="2">
        <v>2</v>
      </c>
      <c r="MG18" s="50">
        <f>MF18+MF19+MF20+MF21+MF22+MF23</f>
        <v>18</v>
      </c>
      <c r="MH18" s="2" t="s">
        <v>3906</v>
      </c>
      <c r="MI18" s="2">
        <v>0</v>
      </c>
      <c r="MJ18" s="43"/>
      <c r="MK18" s="2" t="s">
        <v>456</v>
      </c>
      <c r="ML18" s="2">
        <v>0</v>
      </c>
      <c r="MM18" s="43"/>
      <c r="MN18" s="2" t="s">
        <v>3907</v>
      </c>
      <c r="MO18" s="2">
        <v>0</v>
      </c>
      <c r="MP18" s="43"/>
      <c r="MQ18" s="2" t="s">
        <v>3908</v>
      </c>
      <c r="MR18" s="2">
        <v>3</v>
      </c>
      <c r="MS18" s="50">
        <f>MR18+MR19+MR20+MR21+MR22+MR23</f>
        <v>18</v>
      </c>
      <c r="MT18" s="2" t="s">
        <v>479</v>
      </c>
      <c r="MU18" s="2">
        <v>2</v>
      </c>
      <c r="MV18" s="43"/>
      <c r="MW18" s="5" t="s">
        <v>745</v>
      </c>
      <c r="MX18" s="2"/>
      <c r="MY18" s="43"/>
      <c r="MZ18" s="9" t="s">
        <v>4213</v>
      </c>
      <c r="NA18" s="2">
        <v>5</v>
      </c>
      <c r="NB18" s="44"/>
      <c r="NC18" s="2" t="s">
        <v>1050</v>
      </c>
      <c r="ND18" s="2"/>
      <c r="NE18" s="43"/>
      <c r="NF18" s="4"/>
      <c r="NG18" s="4"/>
      <c r="NH18" s="4"/>
      <c r="NI18" s="4"/>
    </row>
    <row r="19" spans="1:373" ht="39" customHeight="1">
      <c r="A19" s="2" t="s">
        <v>118</v>
      </c>
      <c r="B19" s="2">
        <v>3</v>
      </c>
      <c r="C19" s="43"/>
      <c r="D19" s="2" t="s">
        <v>119</v>
      </c>
      <c r="E19" s="2">
        <v>3</v>
      </c>
      <c r="F19" s="43"/>
      <c r="G19" s="2" t="s">
        <v>120</v>
      </c>
      <c r="H19" s="2">
        <v>3</v>
      </c>
      <c r="I19" s="43"/>
      <c r="J19" s="2" t="s">
        <v>121</v>
      </c>
      <c r="K19" s="2">
        <v>3</v>
      </c>
      <c r="L19" s="43"/>
      <c r="M19" s="2" t="s">
        <v>122</v>
      </c>
      <c r="N19" s="2">
        <v>3</v>
      </c>
      <c r="O19" s="43"/>
      <c r="P19" s="2" t="s">
        <v>123</v>
      </c>
      <c r="Q19" s="2">
        <v>3</v>
      </c>
      <c r="R19" s="43"/>
      <c r="S19" s="2" t="s">
        <v>124</v>
      </c>
      <c r="T19" s="2">
        <v>4</v>
      </c>
      <c r="U19" s="43"/>
      <c r="V19" s="2" t="s">
        <v>125</v>
      </c>
      <c r="W19" s="2">
        <v>2</v>
      </c>
      <c r="X19" s="43"/>
      <c r="Y19" s="2" t="s">
        <v>126</v>
      </c>
      <c r="Z19" s="2">
        <v>3</v>
      </c>
      <c r="AA19" s="50">
        <f>Z19+Z20+Z21+Z22+Z24+Z23</f>
        <v>16</v>
      </c>
      <c r="AB19" s="2" t="s">
        <v>558</v>
      </c>
      <c r="AC19" s="2">
        <v>2</v>
      </c>
      <c r="AD19" s="44"/>
      <c r="AE19" s="2" t="s">
        <v>559</v>
      </c>
      <c r="AF19" s="2">
        <v>3</v>
      </c>
      <c r="AG19" s="44"/>
      <c r="AH19" s="2" t="s">
        <v>560</v>
      </c>
      <c r="AI19" s="2">
        <v>2</v>
      </c>
      <c r="AJ19" s="43"/>
      <c r="AK19" s="2" t="s">
        <v>561</v>
      </c>
      <c r="AL19" s="2">
        <v>3</v>
      </c>
      <c r="AM19" s="50">
        <f>AL19+AL20+AL21+AL22+AL23+AL24</f>
        <v>18</v>
      </c>
      <c r="AN19" s="1" t="s">
        <v>90</v>
      </c>
      <c r="AO19" s="1"/>
      <c r="AP19" s="1"/>
      <c r="AQ19" s="2" t="s">
        <v>102</v>
      </c>
      <c r="AR19" s="2">
        <v>2</v>
      </c>
      <c r="AS19" s="43"/>
      <c r="AT19" s="2" t="s">
        <v>562</v>
      </c>
      <c r="AU19" s="2">
        <v>2</v>
      </c>
      <c r="AV19" s="44"/>
      <c r="AW19" s="2" t="s">
        <v>563</v>
      </c>
      <c r="AX19" s="2">
        <v>2</v>
      </c>
      <c r="AY19" s="44"/>
      <c r="AZ19" s="2" t="s">
        <v>564</v>
      </c>
      <c r="BA19" s="2">
        <v>2</v>
      </c>
      <c r="BB19" s="43"/>
      <c r="BC19" s="1" t="s">
        <v>90</v>
      </c>
      <c r="BD19" s="1"/>
      <c r="BE19" s="1"/>
      <c r="BF19" s="2" t="s">
        <v>565</v>
      </c>
      <c r="BG19" s="2">
        <v>2</v>
      </c>
      <c r="BH19" s="43"/>
      <c r="BI19" s="1" t="s">
        <v>90</v>
      </c>
      <c r="BJ19" s="1"/>
      <c r="BK19" s="1"/>
      <c r="BL19" s="2" t="s">
        <v>152</v>
      </c>
      <c r="BM19" s="2">
        <v>3</v>
      </c>
      <c r="BN19" s="50">
        <f>BM19+BM20+BM21+BM22+BM23+BM25+BM24</f>
        <v>18</v>
      </c>
      <c r="BO19" s="2" t="s">
        <v>1030</v>
      </c>
      <c r="BP19" s="2">
        <v>3</v>
      </c>
      <c r="BQ19" s="44"/>
      <c r="BR19" s="2" t="s">
        <v>1031</v>
      </c>
      <c r="BS19" s="2">
        <v>0</v>
      </c>
      <c r="BT19" s="44"/>
      <c r="BU19" s="2" t="s">
        <v>1019</v>
      </c>
      <c r="BV19" s="2">
        <v>2</v>
      </c>
      <c r="BW19" s="44"/>
      <c r="BX19" s="2" t="s">
        <v>102</v>
      </c>
      <c r="BY19" s="2">
        <v>0</v>
      </c>
      <c r="BZ19" s="44"/>
      <c r="CA19" s="2" t="s">
        <v>1032</v>
      </c>
      <c r="CB19" s="2">
        <v>2</v>
      </c>
      <c r="CC19" s="44"/>
      <c r="CD19" s="2" t="s">
        <v>1032</v>
      </c>
      <c r="CE19" s="2">
        <v>2</v>
      </c>
      <c r="CF19" s="44"/>
      <c r="CG19" s="2" t="s">
        <v>1032</v>
      </c>
      <c r="CH19" s="2">
        <v>2</v>
      </c>
      <c r="CI19" s="44"/>
      <c r="CJ19" s="2" t="s">
        <v>1033</v>
      </c>
      <c r="CK19" s="2">
        <v>2</v>
      </c>
      <c r="CL19" s="43"/>
      <c r="CM19" s="2" t="s">
        <v>1034</v>
      </c>
      <c r="CN19" s="2">
        <v>2</v>
      </c>
      <c r="CO19" s="44"/>
      <c r="CP19" s="2" t="s">
        <v>1368</v>
      </c>
      <c r="CQ19" s="2">
        <v>3</v>
      </c>
      <c r="CR19" s="44"/>
      <c r="CS19" s="2" t="s">
        <v>1369</v>
      </c>
      <c r="CT19" s="2">
        <v>3</v>
      </c>
      <c r="CU19" s="43"/>
      <c r="CV19" s="2" t="s">
        <v>1370</v>
      </c>
      <c r="CW19" s="2">
        <v>4</v>
      </c>
      <c r="CX19" s="44"/>
      <c r="CY19" s="2" t="s">
        <v>1371</v>
      </c>
      <c r="CZ19" s="2">
        <v>0</v>
      </c>
      <c r="DA19" s="43"/>
      <c r="DB19" s="2" t="s">
        <v>1371</v>
      </c>
      <c r="DC19" s="2">
        <v>0</v>
      </c>
      <c r="DD19" s="43"/>
      <c r="DE19" s="2" t="s">
        <v>1371</v>
      </c>
      <c r="DF19" s="2">
        <v>0</v>
      </c>
      <c r="DG19" s="43"/>
      <c r="DH19" s="2" t="s">
        <v>455</v>
      </c>
      <c r="DI19" s="2">
        <v>1</v>
      </c>
      <c r="DJ19" s="44"/>
      <c r="DK19" s="1" t="s">
        <v>90</v>
      </c>
      <c r="DL19" s="1"/>
      <c r="DM19" s="1"/>
      <c r="DN19" s="2" t="s">
        <v>104</v>
      </c>
      <c r="DO19" s="2">
        <v>0</v>
      </c>
      <c r="DP19" s="43"/>
      <c r="DQ19" s="2" t="s">
        <v>104</v>
      </c>
      <c r="DR19" s="2">
        <v>0</v>
      </c>
      <c r="DS19" s="43"/>
      <c r="DT19" s="2" t="s">
        <v>1372</v>
      </c>
      <c r="DU19" s="2">
        <v>0</v>
      </c>
      <c r="DV19" s="43"/>
      <c r="DW19" s="2" t="s">
        <v>1727</v>
      </c>
      <c r="DX19" s="2">
        <v>2</v>
      </c>
      <c r="DY19" s="44"/>
      <c r="DZ19" s="2" t="s">
        <v>1735</v>
      </c>
      <c r="EA19" s="2">
        <v>0</v>
      </c>
      <c r="EB19" s="50">
        <v>17</v>
      </c>
      <c r="EC19" s="1" t="s">
        <v>90</v>
      </c>
      <c r="ED19" s="1"/>
      <c r="EE19" s="1"/>
      <c r="EF19" s="2" t="s">
        <v>1736</v>
      </c>
      <c r="EG19" s="2">
        <v>3</v>
      </c>
      <c r="EH19" s="43"/>
      <c r="EI19" s="2" t="s">
        <v>1737</v>
      </c>
      <c r="EJ19" s="2">
        <v>2</v>
      </c>
      <c r="EK19" s="50">
        <f>EJ19+EJ20+EJ21+EJ22+EJ23+EJ25+EJ24</f>
        <v>21</v>
      </c>
      <c r="EL19" s="2" t="s">
        <v>1738</v>
      </c>
      <c r="EM19" s="2">
        <v>4</v>
      </c>
      <c r="EN19" s="43"/>
      <c r="EO19" s="2" t="s">
        <v>145</v>
      </c>
      <c r="EP19" s="2">
        <v>3</v>
      </c>
      <c r="EQ19" s="50">
        <f>EP19+EP20+EP21+EP22+EP23+EP25+EP24</f>
        <v>18</v>
      </c>
      <c r="ER19" s="2" t="s">
        <v>145</v>
      </c>
      <c r="ES19" s="2">
        <v>3</v>
      </c>
      <c r="ET19" s="50">
        <f>ES19+ES20+ES21+ES22+ES23+ES25+ES24</f>
        <v>18</v>
      </c>
      <c r="EU19" s="2" t="s">
        <v>145</v>
      </c>
      <c r="EV19" s="2">
        <v>3</v>
      </c>
      <c r="EW19" s="50">
        <f>EV19+EV20+EV21+EV22+EV23+EV25+EV24</f>
        <v>18</v>
      </c>
      <c r="EX19" s="2" t="s">
        <v>145</v>
      </c>
      <c r="EY19" s="2">
        <v>3</v>
      </c>
      <c r="EZ19" s="50">
        <f>EY19+EY20+EY21+EY22+EY23+EY25+EY24</f>
        <v>18</v>
      </c>
      <c r="FA19" s="2" t="s">
        <v>145</v>
      </c>
      <c r="FB19" s="2">
        <v>3</v>
      </c>
      <c r="FC19" s="50">
        <f>FB19+FB20+FB21+FB22+FB23+FB25+FB24</f>
        <v>18</v>
      </c>
      <c r="FD19" s="2" t="s">
        <v>145</v>
      </c>
      <c r="FE19" s="2">
        <v>3</v>
      </c>
      <c r="FF19" s="50">
        <f>FE19+FE20+FE21+FE22+FE23+FE25+FE24</f>
        <v>18</v>
      </c>
      <c r="FG19" s="2" t="s">
        <v>145</v>
      </c>
      <c r="FH19" s="2">
        <v>3</v>
      </c>
      <c r="FI19" s="50">
        <f>FH19+FH20+FH21+FH22+FH23+FH25+FH24</f>
        <v>18</v>
      </c>
      <c r="FJ19" s="2" t="s">
        <v>145</v>
      </c>
      <c r="FK19" s="2">
        <v>3</v>
      </c>
      <c r="FL19" s="50">
        <f>FK19+FK20+FK21+FK22+FK23+FK25+FK24</f>
        <v>18</v>
      </c>
      <c r="FM19" s="2" t="s">
        <v>145</v>
      </c>
      <c r="FN19" s="2">
        <v>3</v>
      </c>
      <c r="FO19" s="50">
        <f>FN19+FN20+FN21+FN22+FN23+FN25+FN24</f>
        <v>18</v>
      </c>
      <c r="FP19" s="2" t="s">
        <v>145</v>
      </c>
      <c r="FQ19" s="2">
        <v>3</v>
      </c>
      <c r="FR19" s="50">
        <f>FQ19+FQ20+FQ21+FQ22+FQ23+FQ25+FQ24</f>
        <v>18</v>
      </c>
      <c r="FS19" s="2" t="s">
        <v>2025</v>
      </c>
      <c r="FT19" s="2">
        <v>3</v>
      </c>
      <c r="FU19" s="50">
        <f>FT19+FT20+FT21+FT22+FT24+FT23</f>
        <v>17</v>
      </c>
      <c r="FV19" s="2" t="s">
        <v>220</v>
      </c>
      <c r="FW19" s="2">
        <v>2</v>
      </c>
      <c r="FX19" s="43"/>
      <c r="FY19" s="2" t="s">
        <v>2026</v>
      </c>
      <c r="FZ19" s="2">
        <v>3</v>
      </c>
      <c r="GA19" s="43"/>
      <c r="GB19" s="2" t="s">
        <v>1394</v>
      </c>
      <c r="GC19" s="2">
        <v>3</v>
      </c>
      <c r="GD19" s="43"/>
      <c r="GE19" s="2" t="s">
        <v>2027</v>
      </c>
      <c r="GF19" s="2">
        <v>3</v>
      </c>
      <c r="GG19" s="43"/>
      <c r="GH19" s="2" t="s">
        <v>2028</v>
      </c>
      <c r="GI19" s="2">
        <v>3</v>
      </c>
      <c r="GJ19" s="43"/>
      <c r="GK19" s="2" t="s">
        <v>2029</v>
      </c>
      <c r="GL19" s="2">
        <v>0</v>
      </c>
      <c r="GM19" s="50">
        <f>GL20+GL21+GL22+GL25+GL23+GL24+GL19</f>
        <v>0</v>
      </c>
      <c r="GN19" s="2" t="s">
        <v>1974</v>
      </c>
      <c r="GO19" s="2">
        <v>0</v>
      </c>
      <c r="GP19" s="43"/>
      <c r="GQ19" s="2" t="s">
        <v>2030</v>
      </c>
      <c r="GR19" s="2">
        <v>4</v>
      </c>
      <c r="GS19" s="44"/>
      <c r="GT19" s="2" t="s">
        <v>2404</v>
      </c>
      <c r="GU19" s="2">
        <v>2</v>
      </c>
      <c r="GV19" s="43"/>
      <c r="GW19" s="2" t="s">
        <v>220</v>
      </c>
      <c r="GX19" s="2">
        <v>3</v>
      </c>
      <c r="GY19" s="50">
        <f>GX19+GX20+GX21+GX24+GX22+GX23</f>
        <v>17</v>
      </c>
      <c r="GZ19" s="2" t="s">
        <v>2369</v>
      </c>
      <c r="HA19" s="2">
        <v>0</v>
      </c>
      <c r="HB19" s="43"/>
      <c r="HC19" s="2" t="s">
        <v>2387</v>
      </c>
      <c r="HD19" s="2">
        <v>0</v>
      </c>
      <c r="HE19" s="43"/>
      <c r="HF19" s="2" t="s">
        <v>123</v>
      </c>
      <c r="HG19" s="2">
        <v>3</v>
      </c>
      <c r="HH19" s="50">
        <f>HG19+HG20+HG21+HG22+HG23+HG24</f>
        <v>16</v>
      </c>
      <c r="HI19" s="2" t="s">
        <v>2405</v>
      </c>
      <c r="HJ19" s="2">
        <v>6</v>
      </c>
      <c r="HK19" s="43"/>
      <c r="HL19" s="1" t="s">
        <v>90</v>
      </c>
      <c r="HM19" s="1"/>
      <c r="HN19" s="1"/>
      <c r="HO19" s="1" t="s">
        <v>90</v>
      </c>
      <c r="HP19" s="1"/>
      <c r="HQ19" s="1"/>
      <c r="HR19" s="2" t="s">
        <v>199</v>
      </c>
      <c r="HS19" s="2">
        <v>2</v>
      </c>
      <c r="HT19" s="50">
        <f>HS19+HS20+HS21+HS22+HS26+HS23+HS24+HS25</f>
        <v>23</v>
      </c>
      <c r="HU19" s="1" t="s">
        <v>90</v>
      </c>
      <c r="HV19" s="1"/>
      <c r="HW19" s="1"/>
      <c r="HX19" s="2" t="s">
        <v>126</v>
      </c>
      <c r="HY19" s="2">
        <v>0</v>
      </c>
      <c r="HZ19" s="50">
        <v>15</v>
      </c>
      <c r="IA19" s="2" t="s">
        <v>2768</v>
      </c>
      <c r="IB19" s="2">
        <v>4</v>
      </c>
      <c r="IC19" s="43"/>
      <c r="ID19" s="2" t="s">
        <v>2764</v>
      </c>
      <c r="IE19" s="2">
        <v>4</v>
      </c>
      <c r="IF19" s="43"/>
      <c r="IG19" s="2" t="s">
        <v>2769</v>
      </c>
      <c r="IH19" s="2">
        <v>4</v>
      </c>
      <c r="II19" s="44"/>
      <c r="IJ19" s="1" t="s">
        <v>90</v>
      </c>
      <c r="IK19" s="1"/>
      <c r="IL19" s="1"/>
      <c r="IM19" s="2" t="s">
        <v>1033</v>
      </c>
      <c r="IN19" s="2">
        <v>3</v>
      </c>
      <c r="IO19" s="43"/>
      <c r="IP19" s="2" t="s">
        <v>1033</v>
      </c>
      <c r="IQ19" s="2">
        <v>3</v>
      </c>
      <c r="IR19" s="43"/>
      <c r="IS19" s="2" t="s">
        <v>2770</v>
      </c>
      <c r="IT19" s="2">
        <v>3</v>
      </c>
      <c r="IU19" s="43"/>
      <c r="IV19" s="2" t="s">
        <v>3017</v>
      </c>
      <c r="IW19" s="2">
        <v>3</v>
      </c>
      <c r="IX19" s="50">
        <f>IW19+IW20+IW21+IW22+IW25+IW23+IW24</f>
        <v>17</v>
      </c>
      <c r="IY19" s="2" t="s">
        <v>3018</v>
      </c>
      <c r="IZ19" s="2">
        <v>3</v>
      </c>
      <c r="JA19" s="50">
        <f>IZ19+IZ20+IZ21+IZ22+IZ23+IZ24</f>
        <v>15</v>
      </c>
      <c r="JB19" s="2" t="s">
        <v>3019</v>
      </c>
      <c r="JC19" s="2">
        <v>2</v>
      </c>
      <c r="JD19" s="43"/>
      <c r="JE19" s="2" t="s">
        <v>3020</v>
      </c>
      <c r="JF19" s="2">
        <v>3</v>
      </c>
      <c r="JG19" s="43"/>
      <c r="JH19" s="2" t="s">
        <v>3021</v>
      </c>
      <c r="JI19" s="2">
        <v>3</v>
      </c>
      <c r="JJ19" s="43"/>
      <c r="JK19" s="1" t="s">
        <v>90</v>
      </c>
      <c r="JL19" s="1"/>
      <c r="JM19" s="1"/>
      <c r="JN19" s="2" t="s">
        <v>83</v>
      </c>
      <c r="JO19" s="2">
        <v>4</v>
      </c>
      <c r="JP19" s="43"/>
      <c r="JQ19" s="2" t="s">
        <v>3022</v>
      </c>
      <c r="JR19" s="2">
        <v>2</v>
      </c>
      <c r="JS19" s="50">
        <f>JR19+JR20+JR21+JR22+JR25+JR23+JR24</f>
        <v>18</v>
      </c>
      <c r="JT19" s="2" t="s">
        <v>3023</v>
      </c>
      <c r="JU19" s="2">
        <v>2</v>
      </c>
      <c r="JV19" s="43"/>
      <c r="JW19" s="2" t="s">
        <v>3387</v>
      </c>
      <c r="JX19" s="2">
        <v>4</v>
      </c>
      <c r="JY19" s="43"/>
      <c r="JZ19" s="2" t="s">
        <v>3388</v>
      </c>
      <c r="KA19" s="2"/>
      <c r="KB19" s="2"/>
      <c r="KC19" s="2" t="s">
        <v>2786</v>
      </c>
      <c r="KD19" s="2">
        <v>4</v>
      </c>
      <c r="KE19" s="43"/>
      <c r="KF19" s="2" t="s">
        <v>3389</v>
      </c>
      <c r="KG19" s="2">
        <v>3</v>
      </c>
      <c r="KH19" s="43"/>
      <c r="KI19" s="2" t="s">
        <v>3390</v>
      </c>
      <c r="KJ19" s="2">
        <v>3</v>
      </c>
      <c r="KK19" s="43"/>
      <c r="KL19" s="2" t="s">
        <v>3070</v>
      </c>
      <c r="KM19" s="2">
        <v>3</v>
      </c>
      <c r="KN19" s="43"/>
      <c r="KO19" s="2" t="s">
        <v>3391</v>
      </c>
      <c r="KP19" s="2">
        <v>2</v>
      </c>
      <c r="KQ19" s="50">
        <f>KP19+KP20+KP21+KP22+KP23+KP24</f>
        <v>15</v>
      </c>
      <c r="KR19" s="2" t="s">
        <v>3392</v>
      </c>
      <c r="KS19" s="2">
        <v>2</v>
      </c>
      <c r="KT19" s="50">
        <f>KS19+KS20+KS21+KS22+KS23+KS24</f>
        <v>15</v>
      </c>
      <c r="KU19" s="2" t="s">
        <v>3393</v>
      </c>
      <c r="KV19" s="2">
        <v>0</v>
      </c>
      <c r="KW19" s="43"/>
      <c r="KX19" s="2" t="s">
        <v>3393</v>
      </c>
      <c r="KY19" s="2">
        <v>0</v>
      </c>
      <c r="KZ19" s="43"/>
      <c r="LA19" s="2" t="s">
        <v>3393</v>
      </c>
      <c r="LB19" s="2">
        <v>0</v>
      </c>
      <c r="LC19" s="43"/>
      <c r="LD19" s="2" t="s">
        <v>3690</v>
      </c>
      <c r="LE19" s="2">
        <v>0</v>
      </c>
      <c r="LF19" s="43"/>
      <c r="LG19" s="2" t="s">
        <v>3691</v>
      </c>
      <c r="LH19" s="2">
        <v>3</v>
      </c>
      <c r="LI19" s="43"/>
      <c r="LJ19" s="2" t="s">
        <v>3692</v>
      </c>
      <c r="LK19" s="2">
        <v>0</v>
      </c>
      <c r="LL19" s="43"/>
      <c r="LM19" s="2" t="s">
        <v>3692</v>
      </c>
      <c r="LN19" s="2">
        <v>0</v>
      </c>
      <c r="LO19" s="50">
        <f>LN19+LN20+LN21+LN22+LN23+LN24</f>
        <v>0</v>
      </c>
      <c r="LP19" s="2" t="s">
        <v>3692</v>
      </c>
      <c r="LQ19" s="2">
        <v>0</v>
      </c>
      <c r="LR19" s="43"/>
      <c r="LS19" s="2" t="s">
        <v>3693</v>
      </c>
      <c r="LT19" s="2">
        <v>0</v>
      </c>
      <c r="LU19" s="43"/>
      <c r="LV19" s="2" t="s">
        <v>3694</v>
      </c>
      <c r="LW19" s="2">
        <v>2</v>
      </c>
      <c r="LX19" s="43"/>
      <c r="LY19" s="2" t="s">
        <v>3445</v>
      </c>
      <c r="LZ19" s="2">
        <v>3</v>
      </c>
      <c r="MA19" s="43"/>
      <c r="MB19" s="2" t="s">
        <v>1673</v>
      </c>
      <c r="MC19" s="2">
        <v>0</v>
      </c>
      <c r="MD19" s="44"/>
      <c r="ME19" s="2" t="s">
        <v>1416</v>
      </c>
      <c r="MF19" s="2">
        <v>4</v>
      </c>
      <c r="MG19" s="43"/>
      <c r="MH19" s="2" t="s">
        <v>526</v>
      </c>
      <c r="MI19" s="2">
        <v>0</v>
      </c>
      <c r="MJ19" s="44"/>
      <c r="MK19" s="2" t="s">
        <v>526</v>
      </c>
      <c r="ML19" s="2">
        <v>0</v>
      </c>
      <c r="MM19" s="44"/>
      <c r="MN19" s="2" t="s">
        <v>3909</v>
      </c>
      <c r="MO19" s="2">
        <v>0</v>
      </c>
      <c r="MP19" s="44"/>
      <c r="MQ19" s="2" t="s">
        <v>3910</v>
      </c>
      <c r="MR19" s="2">
        <v>3</v>
      </c>
      <c r="MS19" s="43"/>
      <c r="MT19" s="1" t="s">
        <v>3403</v>
      </c>
      <c r="MU19" s="1"/>
      <c r="MV19" s="1"/>
      <c r="MW19" s="5" t="s">
        <v>4168</v>
      </c>
      <c r="MX19" s="1"/>
      <c r="MY19" s="1"/>
      <c r="MZ19" s="1" t="s">
        <v>180</v>
      </c>
      <c r="NA19" s="1"/>
      <c r="NB19" s="1"/>
      <c r="NC19" s="2" t="s">
        <v>4249</v>
      </c>
      <c r="ND19" s="2"/>
      <c r="NE19" s="43"/>
      <c r="NF19" s="4"/>
      <c r="NG19" s="4"/>
      <c r="NH19" s="4"/>
      <c r="NI19" s="4"/>
    </row>
    <row r="20" spans="1:373" ht="39" customHeight="1">
      <c r="A20" s="2" t="s">
        <v>127</v>
      </c>
      <c r="B20" s="2">
        <v>3</v>
      </c>
      <c r="C20" s="43"/>
      <c r="D20" s="2" t="s">
        <v>128</v>
      </c>
      <c r="E20" s="2">
        <v>3</v>
      </c>
      <c r="F20" s="44"/>
      <c r="G20" s="2" t="s">
        <v>129</v>
      </c>
      <c r="H20" s="2">
        <v>3</v>
      </c>
      <c r="I20" s="44"/>
      <c r="J20" s="2" t="s">
        <v>130</v>
      </c>
      <c r="K20" s="2">
        <v>3</v>
      </c>
      <c r="L20" s="43"/>
      <c r="M20" s="2" t="s">
        <v>131</v>
      </c>
      <c r="N20" s="2">
        <v>4</v>
      </c>
      <c r="O20" s="43"/>
      <c r="P20" s="2" t="s">
        <v>132</v>
      </c>
      <c r="Q20" s="2">
        <v>4</v>
      </c>
      <c r="R20" s="43"/>
      <c r="S20" s="2" t="s">
        <v>133</v>
      </c>
      <c r="T20" s="2">
        <v>4</v>
      </c>
      <c r="U20" s="43"/>
      <c r="V20" s="2" t="s">
        <v>134</v>
      </c>
      <c r="W20" s="2">
        <v>2</v>
      </c>
      <c r="X20" s="43"/>
      <c r="Y20" s="2" t="s">
        <v>135</v>
      </c>
      <c r="Z20" s="2">
        <v>2</v>
      </c>
      <c r="AA20" s="43"/>
      <c r="AB20" s="1" t="s">
        <v>90</v>
      </c>
      <c r="AC20" s="1"/>
      <c r="AD20" s="1"/>
      <c r="AE20" s="1" t="s">
        <v>90</v>
      </c>
      <c r="AF20" s="1"/>
      <c r="AG20" s="1"/>
      <c r="AH20" s="2" t="s">
        <v>566</v>
      </c>
      <c r="AI20" s="2">
        <v>2</v>
      </c>
      <c r="AJ20" s="43"/>
      <c r="AK20" s="2" t="s">
        <v>567</v>
      </c>
      <c r="AL20" s="2">
        <v>4</v>
      </c>
      <c r="AM20" s="43"/>
      <c r="AN20" s="2" t="s">
        <v>568</v>
      </c>
      <c r="AO20" s="2">
        <v>3</v>
      </c>
      <c r="AP20" s="50">
        <f>AO20+AO21+AO22+AO24+AO25+AO26+AO23</f>
        <v>17</v>
      </c>
      <c r="AQ20" s="2" t="s">
        <v>562</v>
      </c>
      <c r="AR20" s="2">
        <v>2</v>
      </c>
      <c r="AS20" s="44"/>
      <c r="AT20" s="1" t="s">
        <v>90</v>
      </c>
      <c r="AU20" s="1"/>
      <c r="AV20" s="1"/>
      <c r="AW20" s="1" t="s">
        <v>90</v>
      </c>
      <c r="AX20" s="1"/>
      <c r="AY20" s="1"/>
      <c r="AZ20" s="2" t="s">
        <v>83</v>
      </c>
      <c r="BA20" s="2">
        <v>2</v>
      </c>
      <c r="BB20" s="43"/>
      <c r="BC20" s="2" t="s">
        <v>561</v>
      </c>
      <c r="BD20" s="2">
        <v>3</v>
      </c>
      <c r="BE20" s="50">
        <f>BD20+BD21+BD22+BD23+BD24+BD26+BD25</f>
        <v>17</v>
      </c>
      <c r="BF20" s="2" t="s">
        <v>497</v>
      </c>
      <c r="BG20" s="2">
        <v>2</v>
      </c>
      <c r="BH20" s="43"/>
      <c r="BI20" s="2" t="s">
        <v>569</v>
      </c>
      <c r="BJ20" s="2">
        <v>3</v>
      </c>
      <c r="BK20" s="50">
        <f>BJ20+BJ21+BJ22+BJ23+BJ24+BJ25</f>
        <v>18</v>
      </c>
      <c r="BL20" s="2" t="s">
        <v>61</v>
      </c>
      <c r="BM20" s="2">
        <v>2</v>
      </c>
      <c r="BN20" s="43"/>
      <c r="BO20" s="1" t="s">
        <v>137</v>
      </c>
      <c r="BP20" s="1"/>
      <c r="BQ20" s="1"/>
      <c r="BR20" s="1" t="s">
        <v>137</v>
      </c>
      <c r="BS20" s="1"/>
      <c r="BT20" s="1"/>
      <c r="BU20" s="1" t="s">
        <v>90</v>
      </c>
      <c r="BV20" s="1"/>
      <c r="BW20" s="1"/>
      <c r="BX20" s="1" t="s">
        <v>90</v>
      </c>
      <c r="BY20" s="1"/>
      <c r="BZ20" s="1"/>
      <c r="CA20" s="1" t="s">
        <v>90</v>
      </c>
      <c r="CB20" s="1"/>
      <c r="CC20" s="1"/>
      <c r="CD20" s="1" t="s">
        <v>90</v>
      </c>
      <c r="CE20" s="1"/>
      <c r="CF20" s="1"/>
      <c r="CG20" s="1" t="s">
        <v>90</v>
      </c>
      <c r="CH20" s="1"/>
      <c r="CI20" s="1"/>
      <c r="CJ20" s="2" t="s">
        <v>56</v>
      </c>
      <c r="CK20" s="2">
        <v>3</v>
      </c>
      <c r="CL20" s="43"/>
      <c r="CM20" s="1" t="s">
        <v>90</v>
      </c>
      <c r="CN20" s="1"/>
      <c r="CO20" s="1"/>
      <c r="CP20" s="1" t="s">
        <v>90</v>
      </c>
      <c r="CQ20" s="1"/>
      <c r="CR20" s="1"/>
      <c r="CS20" s="2" t="s">
        <v>1373</v>
      </c>
      <c r="CT20" s="2">
        <v>2</v>
      </c>
      <c r="CU20" s="43"/>
      <c r="CV20" s="1" t="s">
        <v>90</v>
      </c>
      <c r="CW20" s="1"/>
      <c r="CX20" s="1"/>
      <c r="CY20" s="2" t="s">
        <v>1374</v>
      </c>
      <c r="CZ20" s="2">
        <v>0</v>
      </c>
      <c r="DA20" s="43"/>
      <c r="DB20" s="2" t="s">
        <v>1374</v>
      </c>
      <c r="DC20" s="2">
        <v>0</v>
      </c>
      <c r="DD20" s="43"/>
      <c r="DE20" s="2" t="s">
        <v>1374</v>
      </c>
      <c r="DF20" s="2">
        <v>0</v>
      </c>
      <c r="DG20" s="43"/>
      <c r="DH20" s="1" t="s">
        <v>90</v>
      </c>
      <c r="DI20" s="1"/>
      <c r="DJ20" s="1"/>
      <c r="DK20" s="2" t="s">
        <v>1375</v>
      </c>
      <c r="DL20" s="2">
        <v>4</v>
      </c>
      <c r="DM20" s="50">
        <f>DL20+DL21+DL22+DL23+DL24+DL26+DL25</f>
        <v>19</v>
      </c>
      <c r="DN20" s="2" t="s">
        <v>1376</v>
      </c>
      <c r="DO20" s="2">
        <v>0</v>
      </c>
      <c r="DP20" s="43"/>
      <c r="DQ20" s="2" t="s">
        <v>1376</v>
      </c>
      <c r="DR20" s="2">
        <v>0</v>
      </c>
      <c r="DS20" s="43"/>
      <c r="DT20" s="2" t="s">
        <v>1377</v>
      </c>
      <c r="DU20" s="2">
        <v>0</v>
      </c>
      <c r="DV20" s="43"/>
      <c r="DW20" s="1" t="s">
        <v>90</v>
      </c>
      <c r="DX20" s="1"/>
      <c r="DY20" s="1"/>
      <c r="DZ20" s="2" t="s">
        <v>1739</v>
      </c>
      <c r="EA20" s="2">
        <v>0</v>
      </c>
      <c r="EB20" s="43"/>
      <c r="EC20" s="2" t="s">
        <v>1740</v>
      </c>
      <c r="ED20" s="2">
        <v>0</v>
      </c>
      <c r="EE20" s="50">
        <v>20</v>
      </c>
      <c r="EF20" s="2" t="s">
        <v>123</v>
      </c>
      <c r="EG20" s="2">
        <v>4</v>
      </c>
      <c r="EH20" s="43"/>
      <c r="EI20" s="2" t="s">
        <v>1741</v>
      </c>
      <c r="EJ20" s="2">
        <v>3</v>
      </c>
      <c r="EK20" s="43"/>
      <c r="EL20" s="2" t="s">
        <v>123</v>
      </c>
      <c r="EM20" s="2">
        <v>3</v>
      </c>
      <c r="EN20" s="43"/>
      <c r="EO20" s="2" t="s">
        <v>1742</v>
      </c>
      <c r="EP20" s="2">
        <v>3</v>
      </c>
      <c r="EQ20" s="43"/>
      <c r="ER20" s="2" t="s">
        <v>1742</v>
      </c>
      <c r="ES20" s="2">
        <v>3</v>
      </c>
      <c r="ET20" s="43"/>
      <c r="EU20" s="2" t="s">
        <v>1742</v>
      </c>
      <c r="EV20" s="2">
        <v>3</v>
      </c>
      <c r="EW20" s="43"/>
      <c r="EX20" s="2" t="s">
        <v>1742</v>
      </c>
      <c r="EY20" s="2">
        <v>3</v>
      </c>
      <c r="EZ20" s="43"/>
      <c r="FA20" s="2" t="s">
        <v>1742</v>
      </c>
      <c r="FB20" s="2">
        <v>3</v>
      </c>
      <c r="FC20" s="43"/>
      <c r="FD20" s="2" t="s">
        <v>1742</v>
      </c>
      <c r="FE20" s="2">
        <v>3</v>
      </c>
      <c r="FF20" s="43"/>
      <c r="FG20" s="2" t="s">
        <v>1742</v>
      </c>
      <c r="FH20" s="2">
        <v>3</v>
      </c>
      <c r="FI20" s="43"/>
      <c r="FJ20" s="2" t="s">
        <v>1742</v>
      </c>
      <c r="FK20" s="2">
        <v>3</v>
      </c>
      <c r="FL20" s="43"/>
      <c r="FM20" s="2" t="s">
        <v>1742</v>
      </c>
      <c r="FN20" s="2">
        <v>3</v>
      </c>
      <c r="FO20" s="43"/>
      <c r="FP20" s="2" t="s">
        <v>1742</v>
      </c>
      <c r="FQ20" s="2">
        <v>3</v>
      </c>
      <c r="FR20" s="43"/>
      <c r="FS20" s="2" t="s">
        <v>1939</v>
      </c>
      <c r="FT20" s="2">
        <v>3</v>
      </c>
      <c r="FU20" s="43"/>
      <c r="FV20" s="2" t="s">
        <v>102</v>
      </c>
      <c r="FW20" s="2">
        <v>2</v>
      </c>
      <c r="FX20" s="43"/>
      <c r="FY20" s="2" t="s">
        <v>2031</v>
      </c>
      <c r="FZ20" s="2">
        <v>2</v>
      </c>
      <c r="GA20" s="43"/>
      <c r="GB20" s="2" t="s">
        <v>2032</v>
      </c>
      <c r="GC20" s="2">
        <v>4</v>
      </c>
      <c r="GD20" s="43"/>
      <c r="GE20" s="2" t="s">
        <v>2033</v>
      </c>
      <c r="GF20" s="2">
        <v>2</v>
      </c>
      <c r="GG20" s="43"/>
      <c r="GH20" s="2" t="s">
        <v>2034</v>
      </c>
      <c r="GI20" s="2">
        <v>3</v>
      </c>
      <c r="GJ20" s="43"/>
      <c r="GK20" s="2" t="s">
        <v>2035</v>
      </c>
      <c r="GL20" s="2">
        <v>0</v>
      </c>
      <c r="GM20" s="43"/>
      <c r="GN20" s="2" t="s">
        <v>2036</v>
      </c>
      <c r="GO20" s="2">
        <v>0</v>
      </c>
      <c r="GP20" s="44"/>
      <c r="GQ20" s="1" t="s">
        <v>90</v>
      </c>
      <c r="GR20" s="1"/>
      <c r="GS20" s="1"/>
      <c r="GT20" s="2" t="s">
        <v>2406</v>
      </c>
      <c r="GU20" s="2">
        <v>2</v>
      </c>
      <c r="GV20" s="43"/>
      <c r="GW20" s="2" t="s">
        <v>2407</v>
      </c>
      <c r="GX20" s="2">
        <v>3</v>
      </c>
      <c r="GY20" s="43"/>
      <c r="GZ20" s="2" t="s">
        <v>2388</v>
      </c>
      <c r="HA20" s="2">
        <v>0</v>
      </c>
      <c r="HB20" s="43"/>
      <c r="HC20" s="2" t="s">
        <v>2408</v>
      </c>
      <c r="HD20" s="2">
        <v>0</v>
      </c>
      <c r="HE20" s="43"/>
      <c r="HF20" s="2" t="s">
        <v>2409</v>
      </c>
      <c r="HG20" s="2">
        <v>3</v>
      </c>
      <c r="HH20" s="43"/>
      <c r="HI20" s="2" t="s">
        <v>1061</v>
      </c>
      <c r="HJ20" s="2">
        <v>4</v>
      </c>
      <c r="HK20" s="43"/>
      <c r="HL20" s="2" t="s">
        <v>527</v>
      </c>
      <c r="HM20" s="2">
        <v>3</v>
      </c>
      <c r="HN20" s="50">
        <f>HM20+HM21+HM22+HM23+HM26+HM24+HM25</f>
        <v>14</v>
      </c>
      <c r="HO20" s="2" t="s">
        <v>2410</v>
      </c>
      <c r="HP20" s="2">
        <v>0</v>
      </c>
      <c r="HQ20" s="50">
        <f>HP20+HP21+HP22+HP23+HP24+HP25</f>
        <v>0</v>
      </c>
      <c r="HR20" s="2" t="s">
        <v>2411</v>
      </c>
      <c r="HS20" s="2">
        <v>4</v>
      </c>
      <c r="HT20" s="43"/>
      <c r="HU20" s="2" t="s">
        <v>2771</v>
      </c>
      <c r="HV20" s="2">
        <v>3</v>
      </c>
      <c r="HW20" s="50">
        <f>HV20+HV21+HV22+HV23+HV26+HV24+HV25</f>
        <v>18</v>
      </c>
      <c r="HX20" s="2" t="s">
        <v>2772</v>
      </c>
      <c r="HY20" s="2">
        <v>0</v>
      </c>
      <c r="HZ20" s="43"/>
      <c r="IA20" s="2" t="s">
        <v>2773</v>
      </c>
      <c r="IB20" s="2">
        <v>2</v>
      </c>
      <c r="IC20" s="43"/>
      <c r="ID20" s="2" t="s">
        <v>2774</v>
      </c>
      <c r="IE20" s="2">
        <v>2</v>
      </c>
      <c r="IF20" s="43"/>
      <c r="IG20" s="1" t="s">
        <v>90</v>
      </c>
      <c r="IH20" s="1"/>
      <c r="II20" s="1"/>
      <c r="IJ20" s="2" t="s">
        <v>1067</v>
      </c>
      <c r="IK20" s="2">
        <v>2</v>
      </c>
      <c r="IL20" s="50">
        <f>IK20+IK21+IK22+IK23+IK26+IK24+IK25</f>
        <v>20</v>
      </c>
      <c r="IM20" s="2" t="s">
        <v>58</v>
      </c>
      <c r="IN20" s="2">
        <v>3</v>
      </c>
      <c r="IO20" s="43"/>
      <c r="IP20" s="2" t="s">
        <v>2767</v>
      </c>
      <c r="IQ20" s="2">
        <v>3</v>
      </c>
      <c r="IR20" s="43"/>
      <c r="IS20" s="2" t="s">
        <v>58</v>
      </c>
      <c r="IT20" s="2">
        <v>3</v>
      </c>
      <c r="IU20" s="43"/>
      <c r="IV20" s="2" t="s">
        <v>3024</v>
      </c>
      <c r="IW20" s="2">
        <v>2</v>
      </c>
      <c r="IX20" s="43"/>
      <c r="IY20" s="2" t="s">
        <v>3025</v>
      </c>
      <c r="IZ20" s="2">
        <v>2</v>
      </c>
      <c r="JA20" s="43"/>
      <c r="JB20" s="2" t="s">
        <v>3026</v>
      </c>
      <c r="JC20" s="2">
        <v>3</v>
      </c>
      <c r="JD20" s="43"/>
      <c r="JE20" s="2" t="s">
        <v>3027</v>
      </c>
      <c r="JF20" s="2">
        <v>3</v>
      </c>
      <c r="JG20" s="43"/>
      <c r="JH20" s="2" t="s">
        <v>3028</v>
      </c>
      <c r="JI20" s="2">
        <v>3</v>
      </c>
      <c r="JJ20" s="43"/>
      <c r="JK20" s="2" t="s">
        <v>112</v>
      </c>
      <c r="JL20" s="2">
        <v>3</v>
      </c>
      <c r="JM20" s="50">
        <f>JL20+JL21+JL22+JL23+JL24+JL25+JL26</f>
        <v>16</v>
      </c>
      <c r="JN20" s="2" t="s">
        <v>3029</v>
      </c>
      <c r="JO20" s="2">
        <v>2</v>
      </c>
      <c r="JP20" s="43"/>
      <c r="JQ20" s="2" t="s">
        <v>3030</v>
      </c>
      <c r="JR20" s="2">
        <v>2</v>
      </c>
      <c r="JS20" s="43"/>
      <c r="JT20" s="2" t="s">
        <v>3031</v>
      </c>
      <c r="JU20" s="2">
        <v>1</v>
      </c>
      <c r="JV20" s="44"/>
      <c r="JW20" s="2" t="s">
        <v>3394</v>
      </c>
      <c r="JX20" s="2">
        <v>3</v>
      </c>
      <c r="JY20" s="43"/>
      <c r="JZ20" s="2" t="s">
        <v>1289</v>
      </c>
      <c r="KA20" s="2"/>
      <c r="KB20" s="2"/>
      <c r="KC20" s="2" t="s">
        <v>1097</v>
      </c>
      <c r="KD20" s="2">
        <v>2</v>
      </c>
      <c r="KE20" s="43"/>
      <c r="KF20" s="2" t="s">
        <v>102</v>
      </c>
      <c r="KG20" s="2">
        <v>3</v>
      </c>
      <c r="KH20" s="44"/>
      <c r="KI20" s="2" t="s">
        <v>3395</v>
      </c>
      <c r="KJ20" s="2">
        <v>3</v>
      </c>
      <c r="KK20" s="43"/>
      <c r="KL20" s="2" t="s">
        <v>3396</v>
      </c>
      <c r="KM20" s="2">
        <v>3</v>
      </c>
      <c r="KN20" s="44"/>
      <c r="KO20" s="2" t="s">
        <v>2836</v>
      </c>
      <c r="KP20" s="2">
        <v>2</v>
      </c>
      <c r="KQ20" s="43"/>
      <c r="KR20" s="2" t="s">
        <v>1016</v>
      </c>
      <c r="KS20" s="2">
        <v>3</v>
      </c>
      <c r="KT20" s="43"/>
      <c r="KU20" s="2" t="s">
        <v>3397</v>
      </c>
      <c r="KV20" s="2">
        <v>0</v>
      </c>
      <c r="KW20" s="43"/>
      <c r="KX20" s="2" t="s">
        <v>3397</v>
      </c>
      <c r="KY20" s="2">
        <v>0</v>
      </c>
      <c r="KZ20" s="43"/>
      <c r="LA20" s="2" t="s">
        <v>3397</v>
      </c>
      <c r="LB20" s="2">
        <v>0</v>
      </c>
      <c r="LC20" s="43"/>
      <c r="LD20" s="2" t="s">
        <v>3695</v>
      </c>
      <c r="LE20" s="2">
        <v>0</v>
      </c>
      <c r="LF20" s="43"/>
      <c r="LG20" s="2" t="s">
        <v>123</v>
      </c>
      <c r="LH20" s="2">
        <v>3</v>
      </c>
      <c r="LI20" s="43"/>
      <c r="LJ20" s="2" t="s">
        <v>1752</v>
      </c>
      <c r="LK20" s="2">
        <v>0</v>
      </c>
      <c r="LL20" s="43"/>
      <c r="LM20" s="2" t="s">
        <v>3696</v>
      </c>
      <c r="LN20" s="2">
        <v>0</v>
      </c>
      <c r="LO20" s="43"/>
      <c r="LP20" s="2" t="s">
        <v>1752</v>
      </c>
      <c r="LQ20" s="2">
        <v>0</v>
      </c>
      <c r="LR20" s="43"/>
      <c r="LS20" s="2" t="s">
        <v>3697</v>
      </c>
      <c r="LT20" s="2">
        <v>0</v>
      </c>
      <c r="LU20" s="43"/>
      <c r="LV20" s="2" t="s">
        <v>3698</v>
      </c>
      <c r="LW20" s="2">
        <v>3</v>
      </c>
      <c r="LX20" s="43"/>
      <c r="LY20" s="2" t="s">
        <v>3699</v>
      </c>
      <c r="LZ20" s="2">
        <v>3</v>
      </c>
      <c r="MA20" s="43"/>
      <c r="MB20" s="1" t="s">
        <v>90</v>
      </c>
      <c r="MC20" s="1"/>
      <c r="MD20" s="1"/>
      <c r="ME20" s="2" t="s">
        <v>1067</v>
      </c>
      <c r="MF20" s="2">
        <v>2</v>
      </c>
      <c r="MG20" s="43"/>
      <c r="MH20" s="1" t="s">
        <v>90</v>
      </c>
      <c r="MI20" s="1"/>
      <c r="MJ20" s="1"/>
      <c r="MK20" s="1" t="s">
        <v>90</v>
      </c>
      <c r="ML20" s="1"/>
      <c r="MM20" s="1"/>
      <c r="MN20" s="1" t="s">
        <v>3911</v>
      </c>
      <c r="MO20" s="18"/>
      <c r="MP20" s="1"/>
      <c r="MQ20" s="2" t="s">
        <v>3912</v>
      </c>
      <c r="MR20" s="2">
        <v>3</v>
      </c>
      <c r="MS20" s="43"/>
      <c r="MT20" s="2" t="s">
        <v>236</v>
      </c>
      <c r="MU20" s="2">
        <v>2</v>
      </c>
      <c r="MV20" s="42">
        <f>MU20+MU21+MU22+MU23+MU24+MU25+MU26+MU27</f>
        <v>14</v>
      </c>
      <c r="MW20" s="5" t="s">
        <v>4169</v>
      </c>
      <c r="MX20" s="2"/>
      <c r="MY20" s="42"/>
      <c r="MZ20" s="2" t="s">
        <v>4214</v>
      </c>
      <c r="NA20" s="2">
        <v>5</v>
      </c>
      <c r="NB20" s="42">
        <f>NA20+NA21+NA22</f>
        <v>17</v>
      </c>
      <c r="NC20" s="2" t="s">
        <v>4250</v>
      </c>
      <c r="ND20" s="2"/>
      <c r="NE20" s="43"/>
      <c r="NF20" s="4"/>
      <c r="NG20" s="4"/>
      <c r="NH20" s="4"/>
      <c r="NI20" s="4"/>
    </row>
    <row r="21" spans="1:373" ht="39" customHeight="1">
      <c r="A21" s="2" t="s">
        <v>136</v>
      </c>
      <c r="B21" s="2">
        <v>2</v>
      </c>
      <c r="C21" s="43"/>
      <c r="D21" s="1" t="s">
        <v>137</v>
      </c>
      <c r="E21" s="1"/>
      <c r="F21" s="18"/>
      <c r="G21" s="1" t="s">
        <v>137</v>
      </c>
      <c r="H21" s="1"/>
      <c r="I21" s="18"/>
      <c r="J21" s="2" t="s">
        <v>138</v>
      </c>
      <c r="K21" s="2">
        <v>3</v>
      </c>
      <c r="L21" s="43"/>
      <c r="M21" s="2" t="s">
        <v>139</v>
      </c>
      <c r="N21" s="2">
        <v>2</v>
      </c>
      <c r="O21" s="44"/>
      <c r="P21" s="2" t="s">
        <v>140</v>
      </c>
      <c r="Q21" s="2">
        <v>3</v>
      </c>
      <c r="R21" s="43"/>
      <c r="S21" s="2" t="s">
        <v>141</v>
      </c>
      <c r="T21" s="2">
        <v>3</v>
      </c>
      <c r="U21" s="43"/>
      <c r="V21" s="2" t="s">
        <v>142</v>
      </c>
      <c r="W21" s="2">
        <v>2</v>
      </c>
      <c r="X21" s="44"/>
      <c r="Y21" s="2" t="s">
        <v>143</v>
      </c>
      <c r="Z21" s="2">
        <v>3</v>
      </c>
      <c r="AA21" s="43"/>
      <c r="AB21" s="2" t="s">
        <v>570</v>
      </c>
      <c r="AC21" s="2">
        <v>4</v>
      </c>
      <c r="AD21" s="50">
        <f>AC21+AC22+AC23+AC24+AC27+AC25+AC26</f>
        <v>19</v>
      </c>
      <c r="AE21" s="2" t="s">
        <v>571</v>
      </c>
      <c r="AF21" s="2">
        <v>3</v>
      </c>
      <c r="AG21" s="50">
        <f>AF21+AF22+AF23+AF24+AF27+AF25+AF26</f>
        <v>17</v>
      </c>
      <c r="AH21" s="2" t="s">
        <v>207</v>
      </c>
      <c r="AI21" s="2">
        <v>2</v>
      </c>
      <c r="AJ21" s="43"/>
      <c r="AK21" s="2" t="s">
        <v>572</v>
      </c>
      <c r="AL21" s="2">
        <v>3</v>
      </c>
      <c r="AM21" s="43"/>
      <c r="AN21" s="2" t="s">
        <v>573</v>
      </c>
      <c r="AO21" s="2">
        <v>2</v>
      </c>
      <c r="AP21" s="43"/>
      <c r="AQ21" s="1" t="s">
        <v>90</v>
      </c>
      <c r="AR21" s="1"/>
      <c r="AS21" s="1"/>
      <c r="AT21" s="2" t="s">
        <v>134</v>
      </c>
      <c r="AU21" s="2">
        <v>3</v>
      </c>
      <c r="AV21" s="50">
        <f>AU21+AU22+AU23+AU24+AU25+AU26+AU27</f>
        <v>18</v>
      </c>
      <c r="AW21" s="2" t="s">
        <v>574</v>
      </c>
      <c r="AX21" s="2">
        <v>7</v>
      </c>
      <c r="AY21" s="50">
        <f>AX21+AX22+AX23+AX24+AX25+AX26+AX27</f>
        <v>18</v>
      </c>
      <c r="AZ21" s="2" t="s">
        <v>575</v>
      </c>
      <c r="BA21" s="2">
        <v>6</v>
      </c>
      <c r="BB21" s="43"/>
      <c r="BC21" s="2" t="s">
        <v>576</v>
      </c>
      <c r="BD21" s="2">
        <v>2</v>
      </c>
      <c r="BE21" s="43"/>
      <c r="BF21" s="2" t="s">
        <v>577</v>
      </c>
      <c r="BG21" s="2">
        <v>3</v>
      </c>
      <c r="BH21" s="43"/>
      <c r="BI21" s="2" t="s">
        <v>578</v>
      </c>
      <c r="BJ21" s="2">
        <v>3</v>
      </c>
      <c r="BK21" s="43"/>
      <c r="BL21" s="2" t="s">
        <v>1035</v>
      </c>
      <c r="BM21" s="2">
        <v>3</v>
      </c>
      <c r="BN21" s="43"/>
      <c r="BO21" s="2" t="s">
        <v>1036</v>
      </c>
      <c r="BP21" s="2">
        <v>3</v>
      </c>
      <c r="BQ21" s="50">
        <f>BP21+BP22+BP23+BP24+BP25+BP26</f>
        <v>18</v>
      </c>
      <c r="BR21" s="2" t="s">
        <v>1037</v>
      </c>
      <c r="BS21" s="2">
        <v>0</v>
      </c>
      <c r="BT21" s="50">
        <f>BS21+BS22+BS23+BS24+BS25</f>
        <v>0</v>
      </c>
      <c r="BU21" s="2" t="s">
        <v>1038</v>
      </c>
      <c r="BV21" s="2">
        <v>3</v>
      </c>
      <c r="BW21" s="50">
        <f>BV21+BV22+BV23+BV24+BV25+BV27+BV26</f>
        <v>18</v>
      </c>
      <c r="BX21" s="2" t="s">
        <v>1039</v>
      </c>
      <c r="BY21" s="2">
        <v>3</v>
      </c>
      <c r="BZ21" s="50">
        <f>BY21+BY22+BY23+BY24+BY25+BY27+BY26</f>
        <v>16</v>
      </c>
      <c r="CA21" s="2" t="s">
        <v>1040</v>
      </c>
      <c r="CB21" s="2">
        <v>3</v>
      </c>
      <c r="CC21" s="50">
        <f>CB21+CB22+CB23+CB24+CB26+CB25</f>
        <v>17</v>
      </c>
      <c r="CD21" s="2" t="s">
        <v>1040</v>
      </c>
      <c r="CE21" s="2">
        <v>3</v>
      </c>
      <c r="CF21" s="50">
        <f>CE21+CE22+CE23+CE24+CE26+CE25</f>
        <v>17</v>
      </c>
      <c r="CG21" s="2" t="s">
        <v>1040</v>
      </c>
      <c r="CH21" s="2">
        <v>3</v>
      </c>
      <c r="CI21" s="50">
        <f>CH21+CH22+CH23+CH24+CH26+CH25</f>
        <v>17</v>
      </c>
      <c r="CJ21" s="2" t="s">
        <v>1041</v>
      </c>
      <c r="CK21" s="2">
        <v>3</v>
      </c>
      <c r="CL21" s="43"/>
      <c r="CM21" s="2" t="s">
        <v>123</v>
      </c>
      <c r="CN21" s="2">
        <v>4</v>
      </c>
      <c r="CO21" s="50">
        <f>CN21+CN22+CN23+CN24+CN27+CN25+CN26</f>
        <v>18</v>
      </c>
      <c r="CP21" s="2" t="s">
        <v>1331</v>
      </c>
      <c r="CQ21" s="2">
        <v>3</v>
      </c>
      <c r="CR21" s="50">
        <f>CQ21+CQ22+CQ23+CQ24+CQ25+CQ26</f>
        <v>16</v>
      </c>
      <c r="CS21" s="2" t="s">
        <v>1378</v>
      </c>
      <c r="CT21" s="2">
        <v>3</v>
      </c>
      <c r="CU21" s="43"/>
      <c r="CV21" s="2" t="s">
        <v>1379</v>
      </c>
      <c r="CW21" s="2">
        <v>4</v>
      </c>
      <c r="CX21" s="50">
        <f>CW21+CW22+CW23+CW24+CW25+CW27+CW26</f>
        <v>18</v>
      </c>
      <c r="CY21" s="2" t="s">
        <v>1380</v>
      </c>
      <c r="CZ21" s="2">
        <v>0</v>
      </c>
      <c r="DA21" s="43"/>
      <c r="DB21" s="2" t="s">
        <v>1380</v>
      </c>
      <c r="DC21" s="2">
        <v>0</v>
      </c>
      <c r="DD21" s="43"/>
      <c r="DE21" s="2" t="s">
        <v>1380</v>
      </c>
      <c r="DF21" s="2">
        <v>0</v>
      </c>
      <c r="DG21" s="43"/>
      <c r="DH21" s="2" t="s">
        <v>1381</v>
      </c>
      <c r="DI21" s="2">
        <v>2</v>
      </c>
      <c r="DJ21" s="50">
        <f>DI21+DI22+DI23+DI24+DI25+DI27+DI26</f>
        <v>17</v>
      </c>
      <c r="DK21" s="2" t="s">
        <v>583</v>
      </c>
      <c r="DL21" s="2">
        <v>2</v>
      </c>
      <c r="DM21" s="43"/>
      <c r="DN21" s="2" t="s">
        <v>20</v>
      </c>
      <c r="DO21" s="2">
        <v>0</v>
      </c>
      <c r="DP21" s="43"/>
      <c r="DQ21" s="2" t="s">
        <v>20</v>
      </c>
      <c r="DR21" s="2">
        <v>0</v>
      </c>
      <c r="DS21" s="43"/>
      <c r="DT21" s="2" t="s">
        <v>1382</v>
      </c>
      <c r="DU21" s="2">
        <v>0</v>
      </c>
      <c r="DV21" s="43"/>
      <c r="DW21" s="2" t="s">
        <v>1743</v>
      </c>
      <c r="DX21" s="2">
        <v>3</v>
      </c>
      <c r="DY21" s="50">
        <f>DX21+DX22+DX23+DX24+DX25+DX26</f>
        <v>17</v>
      </c>
      <c r="DZ21" s="2" t="s">
        <v>1744</v>
      </c>
      <c r="EA21" s="2">
        <v>0</v>
      </c>
      <c r="EB21" s="43"/>
      <c r="EC21" s="2" t="s">
        <v>241</v>
      </c>
      <c r="ED21" s="2">
        <v>0</v>
      </c>
      <c r="EE21" s="43"/>
      <c r="EF21" s="2" t="s">
        <v>1745</v>
      </c>
      <c r="EG21" s="2">
        <v>3</v>
      </c>
      <c r="EH21" s="43"/>
      <c r="EI21" s="2" t="s">
        <v>527</v>
      </c>
      <c r="EJ21" s="2">
        <v>3</v>
      </c>
      <c r="EK21" s="43"/>
      <c r="EL21" s="2" t="s">
        <v>1746</v>
      </c>
      <c r="EM21" s="2">
        <v>3</v>
      </c>
      <c r="EN21" s="43"/>
      <c r="EO21" s="2" t="s">
        <v>1747</v>
      </c>
      <c r="EP21" s="2">
        <v>3</v>
      </c>
      <c r="EQ21" s="43"/>
      <c r="ER21" s="2" t="s">
        <v>1747</v>
      </c>
      <c r="ES21" s="2">
        <v>3</v>
      </c>
      <c r="ET21" s="43"/>
      <c r="EU21" s="2" t="s">
        <v>1747</v>
      </c>
      <c r="EV21" s="2">
        <v>3</v>
      </c>
      <c r="EW21" s="43"/>
      <c r="EX21" s="2" t="s">
        <v>1747</v>
      </c>
      <c r="EY21" s="2">
        <v>3</v>
      </c>
      <c r="EZ21" s="43"/>
      <c r="FA21" s="2" t="s">
        <v>1747</v>
      </c>
      <c r="FB21" s="2">
        <v>3</v>
      </c>
      <c r="FC21" s="43"/>
      <c r="FD21" s="2" t="s">
        <v>1747</v>
      </c>
      <c r="FE21" s="2">
        <v>3</v>
      </c>
      <c r="FF21" s="43"/>
      <c r="FG21" s="2" t="s">
        <v>1747</v>
      </c>
      <c r="FH21" s="2">
        <v>3</v>
      </c>
      <c r="FI21" s="43"/>
      <c r="FJ21" s="2" t="s">
        <v>1747</v>
      </c>
      <c r="FK21" s="2">
        <v>3</v>
      </c>
      <c r="FL21" s="43"/>
      <c r="FM21" s="2" t="s">
        <v>1747</v>
      </c>
      <c r="FN21" s="2">
        <v>3</v>
      </c>
      <c r="FO21" s="43"/>
      <c r="FP21" s="2" t="s">
        <v>1747</v>
      </c>
      <c r="FQ21" s="2">
        <v>3</v>
      </c>
      <c r="FR21" s="43"/>
      <c r="FS21" s="2" t="s">
        <v>2037</v>
      </c>
      <c r="FT21" s="2">
        <v>2</v>
      </c>
      <c r="FU21" s="43"/>
      <c r="FV21" s="2" t="s">
        <v>2038</v>
      </c>
      <c r="FW21" s="2">
        <v>2</v>
      </c>
      <c r="FX21" s="44"/>
      <c r="FY21" s="2" t="s">
        <v>2039</v>
      </c>
      <c r="FZ21" s="2">
        <v>2</v>
      </c>
      <c r="GA21" s="43"/>
      <c r="GB21" s="2" t="s">
        <v>2040</v>
      </c>
      <c r="GC21" s="2">
        <v>3</v>
      </c>
      <c r="GD21" s="43"/>
      <c r="GE21" s="2" t="s">
        <v>1461</v>
      </c>
      <c r="GF21" s="2">
        <v>3</v>
      </c>
      <c r="GG21" s="43"/>
      <c r="GH21" s="2" t="s">
        <v>2041</v>
      </c>
      <c r="GI21" s="2">
        <v>3</v>
      </c>
      <c r="GJ21" s="43"/>
      <c r="GK21" s="2" t="s">
        <v>2042</v>
      </c>
      <c r="GL21" s="2">
        <v>0</v>
      </c>
      <c r="GM21" s="43"/>
      <c r="GN21" s="1" t="s">
        <v>90</v>
      </c>
      <c r="GO21" s="1"/>
      <c r="GP21" s="1"/>
      <c r="GQ21" s="2" t="s">
        <v>143</v>
      </c>
      <c r="GR21" s="2">
        <v>2</v>
      </c>
      <c r="GS21" s="50">
        <f>GR22+GR23+GR24+GR25+GR27+GR21+GR26</f>
        <v>16</v>
      </c>
      <c r="GT21" s="2" t="s">
        <v>2412</v>
      </c>
      <c r="GU21" s="2">
        <v>2</v>
      </c>
      <c r="GV21" s="43"/>
      <c r="GW21" s="2" t="s">
        <v>2386</v>
      </c>
      <c r="GX21" s="2">
        <v>3</v>
      </c>
      <c r="GY21" s="43"/>
      <c r="GZ21" s="2" t="s">
        <v>2393</v>
      </c>
      <c r="HA21" s="2">
        <v>0</v>
      </c>
      <c r="HB21" s="43"/>
      <c r="HC21" s="2" t="s">
        <v>2401</v>
      </c>
      <c r="HD21" s="2">
        <v>0</v>
      </c>
      <c r="HE21" s="43"/>
      <c r="HF21" s="2" t="s">
        <v>2413</v>
      </c>
      <c r="HG21" s="2">
        <v>2</v>
      </c>
      <c r="HH21" s="43"/>
      <c r="HI21" s="2" t="s">
        <v>2414</v>
      </c>
      <c r="HJ21" s="2">
        <v>1</v>
      </c>
      <c r="HK21" s="43"/>
      <c r="HL21" s="2" t="s">
        <v>2415</v>
      </c>
      <c r="HM21" s="2">
        <v>2</v>
      </c>
      <c r="HN21" s="43"/>
      <c r="HO21" s="2" t="s">
        <v>2416</v>
      </c>
      <c r="HP21" s="2">
        <v>0</v>
      </c>
      <c r="HQ21" s="43"/>
      <c r="HR21" s="2" t="s">
        <v>41</v>
      </c>
      <c r="HS21" s="2">
        <v>4</v>
      </c>
      <c r="HT21" s="43"/>
      <c r="HU21" s="2" t="s">
        <v>2775</v>
      </c>
      <c r="HV21" s="2">
        <v>3</v>
      </c>
      <c r="HW21" s="43"/>
      <c r="HX21" s="2" t="s">
        <v>159</v>
      </c>
      <c r="HY21" s="2">
        <v>0</v>
      </c>
      <c r="HZ21" s="43"/>
      <c r="IA21" s="2" t="s">
        <v>83</v>
      </c>
      <c r="IB21" s="2">
        <v>2</v>
      </c>
      <c r="IC21" s="43"/>
      <c r="ID21" s="2" t="s">
        <v>83</v>
      </c>
      <c r="IE21" s="2">
        <v>2</v>
      </c>
      <c r="IF21" s="43"/>
      <c r="IG21" s="2" t="s">
        <v>2776</v>
      </c>
      <c r="IH21" s="2">
        <v>4</v>
      </c>
      <c r="II21" s="50">
        <f>IH21+IH22+IH23+IH24+IH25</f>
        <v>16</v>
      </c>
      <c r="IJ21" s="2" t="s">
        <v>2777</v>
      </c>
      <c r="IK21" s="2">
        <v>4</v>
      </c>
      <c r="IL21" s="43"/>
      <c r="IM21" s="2" t="s">
        <v>166</v>
      </c>
      <c r="IN21" s="2">
        <v>3</v>
      </c>
      <c r="IO21" s="43"/>
      <c r="IP21" s="2" t="s">
        <v>166</v>
      </c>
      <c r="IQ21" s="2">
        <v>3</v>
      </c>
      <c r="IR21" s="43"/>
      <c r="IS21" s="2" t="s">
        <v>2778</v>
      </c>
      <c r="IT21" s="2">
        <v>3</v>
      </c>
      <c r="IU21" s="43"/>
      <c r="IV21" s="2" t="s">
        <v>3027</v>
      </c>
      <c r="IW21" s="2">
        <v>3</v>
      </c>
      <c r="IX21" s="43"/>
      <c r="IY21" s="2" t="s">
        <v>3026</v>
      </c>
      <c r="IZ21" s="2">
        <v>3</v>
      </c>
      <c r="JA21" s="43"/>
      <c r="JB21" s="2" t="s">
        <v>3032</v>
      </c>
      <c r="JC21" s="2">
        <v>3</v>
      </c>
      <c r="JD21" s="43"/>
      <c r="JE21" s="2" t="s">
        <v>3033</v>
      </c>
      <c r="JF21" s="2">
        <v>3</v>
      </c>
      <c r="JG21" s="43"/>
      <c r="JH21" s="2" t="s">
        <v>3034</v>
      </c>
      <c r="JI21" s="2">
        <v>3</v>
      </c>
      <c r="JJ21" s="43"/>
      <c r="JK21" s="2" t="s">
        <v>3035</v>
      </c>
      <c r="JL21" s="2">
        <v>3</v>
      </c>
      <c r="JM21" s="43"/>
      <c r="JN21" s="2" t="s">
        <v>111</v>
      </c>
      <c r="JO21" s="2">
        <v>4</v>
      </c>
      <c r="JP21" s="43"/>
      <c r="JQ21" s="2" t="s">
        <v>3036</v>
      </c>
      <c r="JR21" s="2">
        <v>3</v>
      </c>
      <c r="JS21" s="43"/>
      <c r="JT21" s="1" t="s">
        <v>90</v>
      </c>
      <c r="JU21" s="1"/>
      <c r="JV21" s="1"/>
      <c r="JW21" s="2" t="s">
        <v>3398</v>
      </c>
      <c r="JX21" s="2">
        <v>2</v>
      </c>
      <c r="JY21" s="44"/>
      <c r="JZ21" s="2" t="s">
        <v>1016</v>
      </c>
      <c r="KA21" s="2"/>
      <c r="KB21" s="2"/>
      <c r="KC21" s="2" t="s">
        <v>3365</v>
      </c>
      <c r="KD21" s="2">
        <v>2</v>
      </c>
      <c r="KE21" s="44"/>
      <c r="KF21" s="1" t="s">
        <v>90</v>
      </c>
      <c r="KG21" s="1"/>
      <c r="KH21" s="1"/>
      <c r="KI21" s="2" t="s">
        <v>3399</v>
      </c>
      <c r="KJ21" s="2">
        <v>3</v>
      </c>
      <c r="KK21" s="43"/>
      <c r="KL21" s="1" t="s">
        <v>3400</v>
      </c>
      <c r="KM21" s="18"/>
      <c r="KN21" s="1"/>
      <c r="KO21" s="2" t="s">
        <v>3401</v>
      </c>
      <c r="KP21" s="2">
        <v>2</v>
      </c>
      <c r="KQ21" s="43"/>
      <c r="KR21" s="2" t="s">
        <v>1024</v>
      </c>
      <c r="KS21" s="2">
        <v>2</v>
      </c>
      <c r="KT21" s="43"/>
      <c r="KU21" s="2" t="s">
        <v>3402</v>
      </c>
      <c r="KV21" s="2">
        <v>0</v>
      </c>
      <c r="KW21" s="43"/>
      <c r="KX21" s="2" t="s">
        <v>3402</v>
      </c>
      <c r="KY21" s="2">
        <v>0</v>
      </c>
      <c r="KZ21" s="43"/>
      <c r="LA21" s="2" t="s">
        <v>3402</v>
      </c>
      <c r="LB21" s="2">
        <v>0</v>
      </c>
      <c r="LC21" s="43"/>
      <c r="LD21" s="2" t="s">
        <v>3700</v>
      </c>
      <c r="LE21" s="2">
        <v>0</v>
      </c>
      <c r="LF21" s="43"/>
      <c r="LG21" s="2" t="s">
        <v>3701</v>
      </c>
      <c r="LH21" s="2">
        <v>3</v>
      </c>
      <c r="LI21" s="43"/>
      <c r="LJ21" s="2" t="s">
        <v>3145</v>
      </c>
      <c r="LK21" s="2">
        <v>0</v>
      </c>
      <c r="LL21" s="43"/>
      <c r="LM21" s="2" t="s">
        <v>3145</v>
      </c>
      <c r="LN21" s="2">
        <v>0</v>
      </c>
      <c r="LO21" s="43"/>
      <c r="LP21" s="2" t="s">
        <v>3145</v>
      </c>
      <c r="LQ21" s="2">
        <v>0</v>
      </c>
      <c r="LR21" s="43"/>
      <c r="LS21" s="2" t="s">
        <v>3702</v>
      </c>
      <c r="LT21" s="2">
        <v>0</v>
      </c>
      <c r="LU21" s="43"/>
      <c r="LV21" s="2" t="s">
        <v>1337</v>
      </c>
      <c r="LW21" s="2">
        <v>3</v>
      </c>
      <c r="LX21" s="43"/>
      <c r="LY21" s="2" t="s">
        <v>3703</v>
      </c>
      <c r="LZ21" s="2">
        <v>3</v>
      </c>
      <c r="MA21" s="43"/>
      <c r="MB21" s="2" t="s">
        <v>2472</v>
      </c>
      <c r="MC21" s="2">
        <v>0</v>
      </c>
      <c r="MD21" s="50">
        <f>MC21+MC22+MC23+MC24+MC25+MC27</f>
        <v>0</v>
      </c>
      <c r="ME21" s="2" t="s">
        <v>1465</v>
      </c>
      <c r="MF21" s="2">
        <v>4</v>
      </c>
      <c r="MG21" s="43"/>
      <c r="MH21" s="2" t="s">
        <v>3913</v>
      </c>
      <c r="MI21" s="2">
        <v>0</v>
      </c>
      <c r="MJ21" s="50">
        <f>MI21+MI22+MI23+MI24+MI25+MI27</f>
        <v>0</v>
      </c>
      <c r="MK21" s="2" t="s">
        <v>3914</v>
      </c>
      <c r="ML21" s="2">
        <v>0</v>
      </c>
      <c r="MM21" s="50">
        <f>ML21+ML22+ML23+ML24+ML25+ML27</f>
        <v>0</v>
      </c>
      <c r="MN21" s="2" t="s">
        <v>507</v>
      </c>
      <c r="MO21" s="2">
        <v>0</v>
      </c>
      <c r="MP21" s="50"/>
      <c r="MQ21" s="2" t="s">
        <v>3915</v>
      </c>
      <c r="MR21" s="2">
        <v>3</v>
      </c>
      <c r="MS21" s="43"/>
      <c r="MT21" s="2" t="s">
        <v>1061</v>
      </c>
      <c r="MU21" s="2">
        <v>2</v>
      </c>
      <c r="MV21" s="43"/>
      <c r="MW21" s="5" t="s">
        <v>135</v>
      </c>
      <c r="MX21" s="2"/>
      <c r="MY21" s="43"/>
      <c r="MZ21" s="2" t="s">
        <v>4215</v>
      </c>
      <c r="NA21" s="2">
        <v>6</v>
      </c>
      <c r="NB21" s="43"/>
      <c r="NC21" s="2" t="s">
        <v>1844</v>
      </c>
      <c r="ND21" s="2"/>
      <c r="NE21" s="44"/>
      <c r="NF21" s="4"/>
      <c r="NG21" s="4"/>
      <c r="NH21" s="4"/>
      <c r="NI21" s="4"/>
    </row>
    <row r="22" spans="1:373" ht="39" customHeight="1">
      <c r="A22" s="2" t="s">
        <v>144</v>
      </c>
      <c r="B22" s="2">
        <v>4</v>
      </c>
      <c r="C22" s="43"/>
      <c r="D22" s="2" t="s">
        <v>145</v>
      </c>
      <c r="E22" s="2">
        <v>3</v>
      </c>
      <c r="F22" s="50">
        <f>E22+E23+E24+E25+E26</f>
        <v>15</v>
      </c>
      <c r="G22" s="2" t="s">
        <v>146</v>
      </c>
      <c r="H22" s="2">
        <v>4</v>
      </c>
      <c r="I22" s="50">
        <f>H22+H23+H24+H25+H26</f>
        <v>17</v>
      </c>
      <c r="J22" s="2" t="s">
        <v>147</v>
      </c>
      <c r="K22" s="2">
        <v>3</v>
      </c>
      <c r="L22" s="43"/>
      <c r="M22" s="1" t="s">
        <v>90</v>
      </c>
      <c r="N22" s="1"/>
      <c r="O22" s="1"/>
      <c r="P22" s="2" t="s">
        <v>129</v>
      </c>
      <c r="Q22" s="2">
        <v>3</v>
      </c>
      <c r="R22" s="43"/>
      <c r="S22" s="2" t="s">
        <v>148</v>
      </c>
      <c r="T22" s="2">
        <v>3</v>
      </c>
      <c r="U22" s="44"/>
      <c r="V22" s="1" t="s">
        <v>137</v>
      </c>
      <c r="W22" s="1"/>
      <c r="X22" s="1"/>
      <c r="Y22" s="2" t="s">
        <v>149</v>
      </c>
      <c r="Z22" s="2">
        <v>3</v>
      </c>
      <c r="AA22" s="43"/>
      <c r="AB22" s="2" t="s">
        <v>579</v>
      </c>
      <c r="AC22" s="2">
        <v>3</v>
      </c>
      <c r="AD22" s="43"/>
      <c r="AE22" s="2" t="s">
        <v>580</v>
      </c>
      <c r="AF22" s="2">
        <v>2</v>
      </c>
      <c r="AG22" s="43"/>
      <c r="AH22" s="2" t="s">
        <v>581</v>
      </c>
      <c r="AI22" s="2">
        <v>2</v>
      </c>
      <c r="AJ22" s="43"/>
      <c r="AK22" s="2" t="s">
        <v>582</v>
      </c>
      <c r="AL22" s="2">
        <v>3</v>
      </c>
      <c r="AM22" s="43"/>
      <c r="AN22" s="2" t="s">
        <v>583</v>
      </c>
      <c r="AO22" s="2">
        <v>3</v>
      </c>
      <c r="AP22" s="43"/>
      <c r="AQ22" s="2" t="s">
        <v>134</v>
      </c>
      <c r="AR22" s="2">
        <v>3</v>
      </c>
      <c r="AS22" s="50">
        <f>AR22+AR23+AR24+AR25+AR26+AR27+AR28</f>
        <v>18</v>
      </c>
      <c r="AT22" s="2" t="s">
        <v>278</v>
      </c>
      <c r="AU22" s="2">
        <v>3</v>
      </c>
      <c r="AV22" s="43"/>
      <c r="AW22" s="2" t="s">
        <v>584</v>
      </c>
      <c r="AX22" s="2">
        <v>3</v>
      </c>
      <c r="AY22" s="43"/>
      <c r="AZ22" s="2" t="s">
        <v>585</v>
      </c>
      <c r="BA22" s="2">
        <v>3</v>
      </c>
      <c r="BB22" s="43"/>
      <c r="BC22" s="2" t="s">
        <v>586</v>
      </c>
      <c r="BD22" s="2">
        <v>2</v>
      </c>
      <c r="BE22" s="43"/>
      <c r="BF22" s="2" t="s">
        <v>587</v>
      </c>
      <c r="BG22" s="2">
        <v>4</v>
      </c>
      <c r="BH22" s="43"/>
      <c r="BI22" s="2" t="s">
        <v>588</v>
      </c>
      <c r="BJ22" s="2">
        <v>3</v>
      </c>
      <c r="BK22" s="43"/>
      <c r="BL22" s="2" t="s">
        <v>1042</v>
      </c>
      <c r="BM22" s="2">
        <v>3</v>
      </c>
      <c r="BN22" s="43"/>
      <c r="BO22" s="2" t="s">
        <v>1043</v>
      </c>
      <c r="BP22" s="2">
        <v>3</v>
      </c>
      <c r="BQ22" s="43"/>
      <c r="BR22" s="2" t="s">
        <v>705</v>
      </c>
      <c r="BS22" s="2">
        <v>0</v>
      </c>
      <c r="BT22" s="43"/>
      <c r="BU22" s="2" t="s">
        <v>1044</v>
      </c>
      <c r="BV22" s="2">
        <v>2</v>
      </c>
      <c r="BW22" s="43"/>
      <c r="BX22" s="2" t="s">
        <v>1045</v>
      </c>
      <c r="BY22" s="2">
        <v>3</v>
      </c>
      <c r="BZ22" s="43"/>
      <c r="CA22" s="2" t="s">
        <v>1046</v>
      </c>
      <c r="CB22" s="2">
        <v>3</v>
      </c>
      <c r="CC22" s="43"/>
      <c r="CD22" s="2" t="s">
        <v>1046</v>
      </c>
      <c r="CE22" s="2">
        <v>3</v>
      </c>
      <c r="CF22" s="43"/>
      <c r="CG22" s="2" t="s">
        <v>1046</v>
      </c>
      <c r="CH22" s="2">
        <v>3</v>
      </c>
      <c r="CI22" s="43"/>
      <c r="CJ22" s="2" t="s">
        <v>1047</v>
      </c>
      <c r="CK22" s="2">
        <v>3</v>
      </c>
      <c r="CL22" s="44"/>
      <c r="CM22" s="2" t="s">
        <v>1048</v>
      </c>
      <c r="CN22" s="2">
        <v>3</v>
      </c>
      <c r="CO22" s="43"/>
      <c r="CP22" s="2" t="s">
        <v>1383</v>
      </c>
      <c r="CQ22" s="2">
        <v>2</v>
      </c>
      <c r="CR22" s="43"/>
      <c r="CS22" s="2" t="s">
        <v>1384</v>
      </c>
      <c r="CT22" s="2">
        <v>2</v>
      </c>
      <c r="CU22" s="43"/>
      <c r="CV22" s="2" t="s">
        <v>1385</v>
      </c>
      <c r="CW22" s="2">
        <v>4</v>
      </c>
      <c r="CX22" s="43"/>
      <c r="CY22" s="2" t="s">
        <v>123</v>
      </c>
      <c r="CZ22" s="2">
        <v>0</v>
      </c>
      <c r="DA22" s="43"/>
      <c r="DB22" s="2" t="s">
        <v>123</v>
      </c>
      <c r="DC22" s="2">
        <v>0</v>
      </c>
      <c r="DD22" s="43"/>
      <c r="DE22" s="2" t="s">
        <v>123</v>
      </c>
      <c r="DF22" s="2">
        <v>0</v>
      </c>
      <c r="DG22" s="43"/>
      <c r="DH22" s="2" t="s">
        <v>1386</v>
      </c>
      <c r="DI22" s="2">
        <v>3</v>
      </c>
      <c r="DJ22" s="43"/>
      <c r="DK22" s="2" t="s">
        <v>1387</v>
      </c>
      <c r="DL22" s="2">
        <v>2</v>
      </c>
      <c r="DM22" s="43"/>
      <c r="DN22" s="2" t="s">
        <v>83</v>
      </c>
      <c r="DO22" s="2">
        <v>0</v>
      </c>
      <c r="DP22" s="43"/>
      <c r="DQ22" s="2" t="s">
        <v>83</v>
      </c>
      <c r="DR22" s="2">
        <v>0</v>
      </c>
      <c r="DS22" s="43"/>
      <c r="DT22" s="2" t="s">
        <v>1388</v>
      </c>
      <c r="DU22" s="2">
        <v>0</v>
      </c>
      <c r="DV22" s="44"/>
      <c r="DW22" s="2" t="s">
        <v>1748</v>
      </c>
      <c r="DX22" s="2">
        <v>3</v>
      </c>
      <c r="DY22" s="43"/>
      <c r="DZ22" s="2" t="s">
        <v>159</v>
      </c>
      <c r="EA22" s="2">
        <v>0</v>
      </c>
      <c r="EB22" s="43"/>
      <c r="EC22" s="2" t="s">
        <v>1749</v>
      </c>
      <c r="ED22" s="2">
        <v>0</v>
      </c>
      <c r="EE22" s="43"/>
      <c r="EF22" s="2" t="s">
        <v>1016</v>
      </c>
      <c r="EG22" s="2">
        <v>3</v>
      </c>
      <c r="EH22" s="43"/>
      <c r="EI22" s="2" t="s">
        <v>1741</v>
      </c>
      <c r="EJ22" s="2">
        <v>3</v>
      </c>
      <c r="EK22" s="43"/>
      <c r="EL22" s="2" t="s">
        <v>1750</v>
      </c>
      <c r="EM22" s="2">
        <v>3</v>
      </c>
      <c r="EN22" s="44"/>
      <c r="EO22" s="2" t="s">
        <v>1751</v>
      </c>
      <c r="EP22" s="2">
        <v>3</v>
      </c>
      <c r="EQ22" s="43"/>
      <c r="ER22" s="2" t="s">
        <v>1751</v>
      </c>
      <c r="ES22" s="2">
        <v>3</v>
      </c>
      <c r="ET22" s="43"/>
      <c r="EU22" s="2" t="s">
        <v>1751</v>
      </c>
      <c r="EV22" s="2">
        <v>3</v>
      </c>
      <c r="EW22" s="43"/>
      <c r="EX22" s="2" t="s">
        <v>1751</v>
      </c>
      <c r="EY22" s="2">
        <v>3</v>
      </c>
      <c r="EZ22" s="43"/>
      <c r="FA22" s="2" t="s">
        <v>1751</v>
      </c>
      <c r="FB22" s="2">
        <v>3</v>
      </c>
      <c r="FC22" s="43"/>
      <c r="FD22" s="2" t="s">
        <v>1751</v>
      </c>
      <c r="FE22" s="2">
        <v>3</v>
      </c>
      <c r="FF22" s="43"/>
      <c r="FG22" s="2" t="s">
        <v>1751</v>
      </c>
      <c r="FH22" s="2">
        <v>3</v>
      </c>
      <c r="FI22" s="43"/>
      <c r="FJ22" s="2" t="s">
        <v>1751</v>
      </c>
      <c r="FK22" s="2">
        <v>3</v>
      </c>
      <c r="FL22" s="43"/>
      <c r="FM22" s="2" t="s">
        <v>1751</v>
      </c>
      <c r="FN22" s="2">
        <v>3</v>
      </c>
      <c r="FO22" s="43"/>
      <c r="FP22" s="2" t="s">
        <v>1751</v>
      </c>
      <c r="FQ22" s="2">
        <v>3</v>
      </c>
      <c r="FR22" s="43"/>
      <c r="FS22" s="2" t="s">
        <v>2043</v>
      </c>
      <c r="FT22" s="2">
        <v>2</v>
      </c>
      <c r="FU22" s="43"/>
      <c r="FV22" s="1" t="s">
        <v>90</v>
      </c>
      <c r="FW22" s="1"/>
      <c r="FX22" s="1"/>
      <c r="FY22" s="2" t="s">
        <v>2044</v>
      </c>
      <c r="FZ22" s="2">
        <v>3</v>
      </c>
      <c r="GA22" s="43"/>
      <c r="GB22" s="2" t="s">
        <v>2045</v>
      </c>
      <c r="GC22" s="2">
        <v>3</v>
      </c>
      <c r="GD22" s="44"/>
      <c r="GE22" s="2" t="s">
        <v>2046</v>
      </c>
      <c r="GF22" s="2">
        <v>3</v>
      </c>
      <c r="GG22" s="44"/>
      <c r="GH22" s="2" t="s">
        <v>2047</v>
      </c>
      <c r="GI22" s="2">
        <v>3</v>
      </c>
      <c r="GJ22" s="43"/>
      <c r="GK22" s="2" t="s">
        <v>2048</v>
      </c>
      <c r="GL22" s="2">
        <v>0</v>
      </c>
      <c r="GM22" s="43"/>
      <c r="GN22" s="2" t="s">
        <v>2049</v>
      </c>
      <c r="GO22" s="2">
        <v>0</v>
      </c>
      <c r="GP22" s="50">
        <f>GO23+GO24+GO25+GO26+GO27+GO22</f>
        <v>0</v>
      </c>
      <c r="GQ22" s="2" t="s">
        <v>2030</v>
      </c>
      <c r="GR22" s="2">
        <v>3</v>
      </c>
      <c r="GS22" s="43"/>
      <c r="GT22" s="2" t="s">
        <v>2417</v>
      </c>
      <c r="GU22" s="2">
        <v>2</v>
      </c>
      <c r="GV22" s="44"/>
      <c r="GW22" s="2" t="s">
        <v>134</v>
      </c>
      <c r="GX22" s="2">
        <v>3</v>
      </c>
      <c r="GY22" s="43"/>
      <c r="GZ22" s="2" t="s">
        <v>2398</v>
      </c>
      <c r="HA22" s="2">
        <v>0</v>
      </c>
      <c r="HB22" s="44"/>
      <c r="HC22" s="2" t="s">
        <v>2397</v>
      </c>
      <c r="HD22" s="2">
        <v>0</v>
      </c>
      <c r="HE22" s="44"/>
      <c r="HF22" s="2" t="s">
        <v>2418</v>
      </c>
      <c r="HG22" s="2">
        <v>3</v>
      </c>
      <c r="HH22" s="43"/>
      <c r="HI22" s="2" t="s">
        <v>507</v>
      </c>
      <c r="HJ22" s="2">
        <v>2</v>
      </c>
      <c r="HK22" s="44"/>
      <c r="HL22" s="2" t="s">
        <v>2419</v>
      </c>
      <c r="HM22" s="2">
        <v>2</v>
      </c>
      <c r="HN22" s="43"/>
      <c r="HO22" s="2" t="s">
        <v>2420</v>
      </c>
      <c r="HP22" s="2">
        <v>0</v>
      </c>
      <c r="HQ22" s="43"/>
      <c r="HR22" s="2" t="s">
        <v>479</v>
      </c>
      <c r="HS22" s="2">
        <v>2</v>
      </c>
      <c r="HT22" s="43"/>
      <c r="HU22" s="2" t="s">
        <v>2779</v>
      </c>
      <c r="HV22" s="2">
        <v>2</v>
      </c>
      <c r="HW22" s="43"/>
      <c r="HX22" s="2" t="s">
        <v>166</v>
      </c>
      <c r="HY22" s="2">
        <v>0</v>
      </c>
      <c r="HZ22" s="43"/>
      <c r="IA22" s="2" t="s">
        <v>2780</v>
      </c>
      <c r="IB22" s="2">
        <v>4</v>
      </c>
      <c r="IC22" s="43"/>
      <c r="ID22" s="2" t="s">
        <v>2781</v>
      </c>
      <c r="IE22" s="2">
        <v>4</v>
      </c>
      <c r="IF22" s="43"/>
      <c r="IG22" s="2" t="s">
        <v>2782</v>
      </c>
      <c r="IH22" s="2">
        <v>4</v>
      </c>
      <c r="II22" s="43"/>
      <c r="IJ22" s="2" t="s">
        <v>166</v>
      </c>
      <c r="IK22" s="2">
        <v>3</v>
      </c>
      <c r="IL22" s="43"/>
      <c r="IM22" s="2" t="s">
        <v>479</v>
      </c>
      <c r="IN22" s="2">
        <v>3</v>
      </c>
      <c r="IO22" s="44"/>
      <c r="IP22" s="2" t="s">
        <v>479</v>
      </c>
      <c r="IQ22" s="2">
        <v>3</v>
      </c>
      <c r="IR22" s="44"/>
      <c r="IS22" s="2" t="s">
        <v>615</v>
      </c>
      <c r="IT22" s="2">
        <v>3</v>
      </c>
      <c r="IU22" s="44"/>
      <c r="IV22" s="2" t="s">
        <v>3037</v>
      </c>
      <c r="IW22" s="2">
        <v>2</v>
      </c>
      <c r="IX22" s="43"/>
      <c r="IY22" s="2" t="s">
        <v>1065</v>
      </c>
      <c r="IZ22" s="2">
        <v>3</v>
      </c>
      <c r="JA22" s="43"/>
      <c r="JB22" s="2" t="s">
        <v>3024</v>
      </c>
      <c r="JC22" s="2">
        <v>3</v>
      </c>
      <c r="JD22" s="43"/>
      <c r="JE22" s="2" t="s">
        <v>3038</v>
      </c>
      <c r="JF22" s="2">
        <v>2</v>
      </c>
      <c r="JG22" s="43"/>
      <c r="JH22" s="2" t="s">
        <v>3039</v>
      </c>
      <c r="JI22" s="2">
        <v>2</v>
      </c>
      <c r="JJ22" s="44"/>
      <c r="JK22" s="2" t="s">
        <v>3040</v>
      </c>
      <c r="JL22" s="2">
        <v>2</v>
      </c>
      <c r="JM22" s="43"/>
      <c r="JN22" s="2" t="s">
        <v>54</v>
      </c>
      <c r="JO22" s="2">
        <v>2</v>
      </c>
      <c r="JP22" s="43"/>
      <c r="JQ22" s="2" t="s">
        <v>3041</v>
      </c>
      <c r="JR22" s="2">
        <v>3</v>
      </c>
      <c r="JS22" s="43"/>
      <c r="JT22" s="2" t="s">
        <v>3042</v>
      </c>
      <c r="JU22" s="2">
        <v>2</v>
      </c>
      <c r="JV22" s="50">
        <f>JU22+JU23+JU24+JU25+JU29+JU26+JU27+JU28</f>
        <v>17</v>
      </c>
      <c r="JW22" s="1" t="s">
        <v>137</v>
      </c>
      <c r="JX22" s="1"/>
      <c r="JY22" s="1"/>
      <c r="JZ22" s="37" t="s">
        <v>3403</v>
      </c>
      <c r="KA22" s="38"/>
      <c r="KB22" s="19">
        <f>KB23+KB26</f>
        <v>16</v>
      </c>
      <c r="KC22" s="1" t="s">
        <v>137</v>
      </c>
      <c r="KD22" s="1"/>
      <c r="KE22" s="1"/>
      <c r="KF22" s="2" t="s">
        <v>3404</v>
      </c>
      <c r="KG22" s="2">
        <v>3</v>
      </c>
      <c r="KH22" s="50">
        <f>KG22+KG23+KG24+KG25+KG28+KG26+KG27</f>
        <v>15</v>
      </c>
      <c r="KI22" s="2" t="s">
        <v>3405</v>
      </c>
      <c r="KJ22" s="2">
        <v>2</v>
      </c>
      <c r="KK22" s="44"/>
      <c r="KL22" s="2" t="s">
        <v>3406</v>
      </c>
      <c r="KM22" s="2">
        <v>2</v>
      </c>
      <c r="KN22" s="50">
        <f>KM22+KM23+KM24+KM25+KM26+KM27+KM31+KM28+KM29+KM30</f>
        <v>25</v>
      </c>
      <c r="KO22" s="2" t="s">
        <v>3407</v>
      </c>
      <c r="KP22" s="2">
        <v>3</v>
      </c>
      <c r="KQ22" s="43"/>
      <c r="KR22" s="2" t="s">
        <v>3408</v>
      </c>
      <c r="KS22" s="2">
        <v>3</v>
      </c>
      <c r="KT22" s="43"/>
      <c r="KU22" s="2" t="s">
        <v>3409</v>
      </c>
      <c r="KV22" s="2">
        <v>0</v>
      </c>
      <c r="KW22" s="43"/>
      <c r="KX22" s="2" t="s">
        <v>3409</v>
      </c>
      <c r="KY22" s="2">
        <v>0</v>
      </c>
      <c r="KZ22" s="43"/>
      <c r="LA22" s="2" t="s">
        <v>3409</v>
      </c>
      <c r="LB22" s="2">
        <v>0</v>
      </c>
      <c r="LC22" s="43"/>
      <c r="LD22" s="2" t="s">
        <v>3704</v>
      </c>
      <c r="LE22" s="2">
        <v>0</v>
      </c>
      <c r="LF22" s="44"/>
      <c r="LG22" s="2" t="s">
        <v>1016</v>
      </c>
      <c r="LH22" s="2">
        <v>3</v>
      </c>
      <c r="LI22" s="43"/>
      <c r="LJ22" s="2" t="s">
        <v>1050</v>
      </c>
      <c r="LK22" s="2">
        <v>0</v>
      </c>
      <c r="LL22" s="43"/>
      <c r="LM22" s="2" t="s">
        <v>1050</v>
      </c>
      <c r="LN22" s="2">
        <v>0</v>
      </c>
      <c r="LO22" s="43"/>
      <c r="LP22" s="2" t="s">
        <v>1050</v>
      </c>
      <c r="LQ22" s="2">
        <v>0</v>
      </c>
      <c r="LR22" s="43"/>
      <c r="LS22" s="2" t="s">
        <v>3705</v>
      </c>
      <c r="LT22" s="2">
        <v>0</v>
      </c>
      <c r="LU22" s="43"/>
      <c r="LV22" s="2" t="s">
        <v>3706</v>
      </c>
      <c r="LW22" s="2">
        <v>2</v>
      </c>
      <c r="LX22" s="43"/>
      <c r="LY22" s="2" t="s">
        <v>3707</v>
      </c>
      <c r="LZ22" s="2">
        <v>2</v>
      </c>
      <c r="MA22" s="43"/>
      <c r="MB22" s="2" t="s">
        <v>3708</v>
      </c>
      <c r="MC22" s="2">
        <v>0</v>
      </c>
      <c r="MD22" s="43"/>
      <c r="ME22" s="2" t="s">
        <v>3916</v>
      </c>
      <c r="MF22" s="2">
        <v>4</v>
      </c>
      <c r="MG22" s="43"/>
      <c r="MH22" s="2" t="s">
        <v>2335</v>
      </c>
      <c r="MI22" s="2">
        <v>0</v>
      </c>
      <c r="MJ22" s="43"/>
      <c r="MK22" s="2" t="s">
        <v>3917</v>
      </c>
      <c r="ML22" s="2">
        <v>0</v>
      </c>
      <c r="MM22" s="43"/>
      <c r="MN22" s="2" t="s">
        <v>54</v>
      </c>
      <c r="MO22" s="2">
        <v>0</v>
      </c>
      <c r="MP22" s="43"/>
      <c r="MQ22" s="2" t="s">
        <v>3918</v>
      </c>
      <c r="MR22" s="2">
        <v>3</v>
      </c>
      <c r="MS22" s="43"/>
      <c r="MT22" s="2" t="s">
        <v>2453</v>
      </c>
      <c r="MU22" s="2">
        <v>1</v>
      </c>
      <c r="MV22" s="43"/>
      <c r="MW22" s="5" t="s">
        <v>4170</v>
      </c>
      <c r="MX22" s="2"/>
      <c r="MY22" s="43"/>
      <c r="MZ22" s="2" t="s">
        <v>4216</v>
      </c>
      <c r="NA22" s="2">
        <v>6</v>
      </c>
      <c r="NB22" s="43"/>
      <c r="NC22" s="1" t="s">
        <v>137</v>
      </c>
      <c r="ND22" s="1"/>
      <c r="NE22" s="1"/>
      <c r="NF22" s="4"/>
      <c r="NG22" s="4"/>
      <c r="NH22" s="4"/>
      <c r="NI22" s="4"/>
    </row>
    <row r="23" spans="1:373" ht="39" customHeight="1">
      <c r="A23" s="2" t="s">
        <v>150</v>
      </c>
      <c r="B23" s="2">
        <v>2</v>
      </c>
      <c r="C23" s="44"/>
      <c r="D23" s="2" t="s">
        <v>151</v>
      </c>
      <c r="E23" s="2">
        <v>3</v>
      </c>
      <c r="F23" s="43"/>
      <c r="G23" s="2" t="s">
        <v>152</v>
      </c>
      <c r="H23" s="2">
        <v>3</v>
      </c>
      <c r="I23" s="43"/>
      <c r="J23" s="2" t="s">
        <v>153</v>
      </c>
      <c r="K23" s="2">
        <v>2</v>
      </c>
      <c r="L23" s="44"/>
      <c r="M23" s="2" t="s">
        <v>154</v>
      </c>
      <c r="N23" s="2">
        <v>3</v>
      </c>
      <c r="O23" s="50">
        <f>N23+N24+N25+N26+N27+N28+N29+N30</f>
        <v>19</v>
      </c>
      <c r="P23" s="2" t="s">
        <v>155</v>
      </c>
      <c r="Q23" s="2">
        <v>2</v>
      </c>
      <c r="R23" s="44"/>
      <c r="S23" s="1" t="s">
        <v>137</v>
      </c>
      <c r="T23" s="1"/>
      <c r="U23" s="1"/>
      <c r="V23" s="2" t="s">
        <v>156</v>
      </c>
      <c r="W23" s="2">
        <v>2</v>
      </c>
      <c r="X23" s="50">
        <f>W23+W24+W25+W26+W27</f>
        <v>12</v>
      </c>
      <c r="Y23" s="2" t="s">
        <v>157</v>
      </c>
      <c r="Z23" s="2">
        <v>3</v>
      </c>
      <c r="AA23" s="43"/>
      <c r="AB23" s="2" t="s">
        <v>589</v>
      </c>
      <c r="AC23" s="2">
        <v>2</v>
      </c>
      <c r="AD23" s="43"/>
      <c r="AE23" s="2" t="s">
        <v>590</v>
      </c>
      <c r="AF23" s="2">
        <v>2</v>
      </c>
      <c r="AG23" s="43"/>
      <c r="AH23" s="2" t="s">
        <v>127</v>
      </c>
      <c r="AI23" s="2">
        <v>2</v>
      </c>
      <c r="AJ23" s="43"/>
      <c r="AK23" s="2" t="s">
        <v>591</v>
      </c>
      <c r="AL23" s="2">
        <v>2</v>
      </c>
      <c r="AM23" s="43"/>
      <c r="AN23" s="2" t="s">
        <v>32</v>
      </c>
      <c r="AO23" s="2">
        <v>2</v>
      </c>
      <c r="AP23" s="43"/>
      <c r="AQ23" s="2" t="s">
        <v>278</v>
      </c>
      <c r="AR23" s="2">
        <v>3</v>
      </c>
      <c r="AS23" s="43"/>
      <c r="AT23" s="2" t="s">
        <v>592</v>
      </c>
      <c r="AU23" s="2">
        <v>3</v>
      </c>
      <c r="AV23" s="43"/>
      <c r="AW23" s="2" t="s">
        <v>593</v>
      </c>
      <c r="AX23" s="2">
        <v>2</v>
      </c>
      <c r="AY23" s="43"/>
      <c r="AZ23" s="2" t="s">
        <v>540</v>
      </c>
      <c r="BA23" s="2">
        <v>1</v>
      </c>
      <c r="BB23" s="44"/>
      <c r="BC23" s="2" t="s">
        <v>577</v>
      </c>
      <c r="BD23" s="2">
        <v>3</v>
      </c>
      <c r="BE23" s="43"/>
      <c r="BF23" s="2" t="s">
        <v>594</v>
      </c>
      <c r="BG23" s="2">
        <v>2</v>
      </c>
      <c r="BH23" s="43"/>
      <c r="BI23" s="2" t="s">
        <v>595</v>
      </c>
      <c r="BJ23" s="2">
        <v>3</v>
      </c>
      <c r="BK23" s="43"/>
      <c r="BL23" s="2" t="s">
        <v>1006</v>
      </c>
      <c r="BM23" s="2">
        <v>2</v>
      </c>
      <c r="BN23" s="43"/>
      <c r="BO23" s="2" t="s">
        <v>1049</v>
      </c>
      <c r="BP23" s="2">
        <v>3</v>
      </c>
      <c r="BQ23" s="43"/>
      <c r="BR23" s="2" t="s">
        <v>1050</v>
      </c>
      <c r="BS23" s="2">
        <v>0</v>
      </c>
      <c r="BT23" s="43"/>
      <c r="BU23" s="2" t="s">
        <v>1051</v>
      </c>
      <c r="BV23" s="2">
        <v>3</v>
      </c>
      <c r="BW23" s="43"/>
      <c r="BX23" s="2" t="s">
        <v>1052</v>
      </c>
      <c r="BY23" s="2">
        <v>3</v>
      </c>
      <c r="BZ23" s="43"/>
      <c r="CA23" s="2" t="s">
        <v>1053</v>
      </c>
      <c r="CB23" s="2">
        <v>4</v>
      </c>
      <c r="CC23" s="43"/>
      <c r="CD23" s="2" t="s">
        <v>1053</v>
      </c>
      <c r="CE23" s="2">
        <v>4</v>
      </c>
      <c r="CF23" s="43"/>
      <c r="CG23" s="2" t="s">
        <v>1053</v>
      </c>
      <c r="CH23" s="2">
        <v>4</v>
      </c>
      <c r="CI23" s="43"/>
      <c r="CJ23" s="1" t="s">
        <v>137</v>
      </c>
      <c r="CK23" s="1"/>
      <c r="CL23" s="1"/>
      <c r="CM23" s="2" t="s">
        <v>1054</v>
      </c>
      <c r="CN23" s="2">
        <v>2</v>
      </c>
      <c r="CO23" s="43"/>
      <c r="CP23" s="2" t="s">
        <v>1389</v>
      </c>
      <c r="CQ23" s="2">
        <v>3</v>
      </c>
      <c r="CR23" s="43"/>
      <c r="CS23" s="2" t="s">
        <v>1032</v>
      </c>
      <c r="CT23" s="2">
        <v>1</v>
      </c>
      <c r="CU23" s="44"/>
      <c r="CV23" s="2" t="s">
        <v>168</v>
      </c>
      <c r="CW23" s="2">
        <v>2</v>
      </c>
      <c r="CX23" s="43"/>
      <c r="CY23" s="2" t="s">
        <v>61</v>
      </c>
      <c r="CZ23" s="2">
        <v>0</v>
      </c>
      <c r="DA23" s="44"/>
      <c r="DB23" s="2" t="s">
        <v>61</v>
      </c>
      <c r="DC23" s="2">
        <v>0</v>
      </c>
      <c r="DD23" s="44"/>
      <c r="DE23" s="2" t="s">
        <v>61</v>
      </c>
      <c r="DF23" s="2">
        <v>0</v>
      </c>
      <c r="DG23" s="44"/>
      <c r="DH23" s="2" t="s">
        <v>1390</v>
      </c>
      <c r="DI23" s="2">
        <v>3</v>
      </c>
      <c r="DJ23" s="43"/>
      <c r="DK23" s="2" t="s">
        <v>1391</v>
      </c>
      <c r="DL23" s="2">
        <v>2</v>
      </c>
      <c r="DM23" s="43"/>
      <c r="DN23" s="2" t="s">
        <v>32</v>
      </c>
      <c r="DO23" s="2">
        <v>0</v>
      </c>
      <c r="DP23" s="43"/>
      <c r="DQ23" s="2" t="s">
        <v>32</v>
      </c>
      <c r="DR23" s="2">
        <v>0</v>
      </c>
      <c r="DS23" s="43"/>
      <c r="DT23" s="1" t="s">
        <v>90</v>
      </c>
      <c r="DU23" s="1"/>
      <c r="DV23" s="1"/>
      <c r="DW23" s="2" t="s">
        <v>1752</v>
      </c>
      <c r="DX23" s="2">
        <v>2</v>
      </c>
      <c r="DY23" s="43"/>
      <c r="DZ23" s="2" t="s">
        <v>239</v>
      </c>
      <c r="EA23" s="2">
        <v>0</v>
      </c>
      <c r="EB23" s="43"/>
      <c r="EC23" s="2" t="s">
        <v>1753</v>
      </c>
      <c r="ED23" s="2">
        <v>0</v>
      </c>
      <c r="EE23" s="43"/>
      <c r="EF23" s="2" t="s">
        <v>1754</v>
      </c>
      <c r="EG23" s="2">
        <v>2</v>
      </c>
      <c r="EH23" s="44"/>
      <c r="EI23" s="2" t="s">
        <v>1755</v>
      </c>
      <c r="EJ23" s="2">
        <v>3</v>
      </c>
      <c r="EK23" s="43"/>
      <c r="EL23" s="1" t="s">
        <v>137</v>
      </c>
      <c r="EM23" s="1"/>
      <c r="EN23" s="1"/>
      <c r="EO23" s="2" t="s">
        <v>1756</v>
      </c>
      <c r="EP23" s="2">
        <v>2</v>
      </c>
      <c r="EQ23" s="43"/>
      <c r="ER23" s="2" t="s">
        <v>1756</v>
      </c>
      <c r="ES23" s="2">
        <v>2</v>
      </c>
      <c r="ET23" s="43"/>
      <c r="EU23" s="2" t="s">
        <v>1756</v>
      </c>
      <c r="EV23" s="2">
        <v>2</v>
      </c>
      <c r="EW23" s="43"/>
      <c r="EX23" s="2" t="s">
        <v>1756</v>
      </c>
      <c r="EY23" s="2">
        <v>2</v>
      </c>
      <c r="EZ23" s="43"/>
      <c r="FA23" s="2" t="s">
        <v>1756</v>
      </c>
      <c r="FB23" s="2">
        <v>2</v>
      </c>
      <c r="FC23" s="43"/>
      <c r="FD23" s="2" t="s">
        <v>1756</v>
      </c>
      <c r="FE23" s="2">
        <v>2</v>
      </c>
      <c r="FF23" s="43"/>
      <c r="FG23" s="2" t="s">
        <v>1756</v>
      </c>
      <c r="FH23" s="2">
        <v>2</v>
      </c>
      <c r="FI23" s="43"/>
      <c r="FJ23" s="2" t="s">
        <v>1756</v>
      </c>
      <c r="FK23" s="2">
        <v>2</v>
      </c>
      <c r="FL23" s="43"/>
      <c r="FM23" s="2" t="s">
        <v>1756</v>
      </c>
      <c r="FN23" s="2">
        <v>2</v>
      </c>
      <c r="FO23" s="43"/>
      <c r="FP23" s="2" t="s">
        <v>1756</v>
      </c>
      <c r="FQ23" s="2">
        <v>2</v>
      </c>
      <c r="FR23" s="43"/>
      <c r="FS23" s="2" t="s">
        <v>2050</v>
      </c>
      <c r="FT23" s="2">
        <v>4</v>
      </c>
      <c r="FU23" s="43"/>
      <c r="FV23" s="2" t="s">
        <v>2051</v>
      </c>
      <c r="FW23" s="2">
        <v>2</v>
      </c>
      <c r="FX23" s="50">
        <f>FW23+FW24+FW25+FW26+FW29+FW27+FW28</f>
        <v>16</v>
      </c>
      <c r="FY23" s="2" t="s">
        <v>2040</v>
      </c>
      <c r="FZ23" s="2">
        <v>2</v>
      </c>
      <c r="GA23" s="43"/>
      <c r="GB23" s="1" t="s">
        <v>137</v>
      </c>
      <c r="GC23" s="1"/>
      <c r="GD23" s="1"/>
      <c r="GE23" s="1" t="s">
        <v>137</v>
      </c>
      <c r="GF23" s="1"/>
      <c r="GG23" s="1"/>
      <c r="GH23" s="2" t="s">
        <v>2052</v>
      </c>
      <c r="GI23" s="2">
        <v>3</v>
      </c>
      <c r="GJ23" s="44"/>
      <c r="GK23" s="2" t="s">
        <v>2053</v>
      </c>
      <c r="GL23" s="2">
        <v>0</v>
      </c>
      <c r="GM23" s="43"/>
      <c r="GN23" s="2" t="s">
        <v>2054</v>
      </c>
      <c r="GO23" s="2">
        <v>0</v>
      </c>
      <c r="GP23" s="43"/>
      <c r="GQ23" s="2" t="s">
        <v>2055</v>
      </c>
      <c r="GR23" s="2">
        <v>2</v>
      </c>
      <c r="GS23" s="43"/>
      <c r="GT23" s="56" t="s">
        <v>2421</v>
      </c>
      <c r="GU23" s="57"/>
      <c r="GV23" s="57"/>
      <c r="GW23" s="2" t="s">
        <v>2422</v>
      </c>
      <c r="GX23" s="2">
        <v>3</v>
      </c>
      <c r="GY23" s="43"/>
      <c r="GZ23" s="1" t="s">
        <v>90</v>
      </c>
      <c r="HA23" s="1"/>
      <c r="HB23" s="1"/>
      <c r="HC23" s="1" t="s">
        <v>90</v>
      </c>
      <c r="HD23" s="1"/>
      <c r="HE23" s="1"/>
      <c r="HF23" s="2" t="s">
        <v>1065</v>
      </c>
      <c r="HG23" s="2">
        <v>3</v>
      </c>
      <c r="HH23" s="43"/>
      <c r="HI23" s="1" t="s">
        <v>137</v>
      </c>
      <c r="HJ23" s="1"/>
      <c r="HK23" s="1"/>
      <c r="HL23" s="2" t="s">
        <v>2423</v>
      </c>
      <c r="HM23" s="2">
        <v>2</v>
      </c>
      <c r="HN23" s="43"/>
      <c r="HO23" s="2" t="s">
        <v>2424</v>
      </c>
      <c r="HP23" s="2">
        <v>0</v>
      </c>
      <c r="HQ23" s="43"/>
      <c r="HR23" s="2" t="s">
        <v>2425</v>
      </c>
      <c r="HS23" s="2">
        <v>2</v>
      </c>
      <c r="HT23" s="43"/>
      <c r="HU23" s="2" t="s">
        <v>126</v>
      </c>
      <c r="HV23" s="2">
        <v>3</v>
      </c>
      <c r="HW23" s="43"/>
      <c r="HX23" s="2" t="s">
        <v>2783</v>
      </c>
      <c r="HY23" s="2">
        <v>0</v>
      </c>
      <c r="HZ23" s="43"/>
      <c r="IA23" s="2" t="s">
        <v>2784</v>
      </c>
      <c r="IB23" s="2">
        <v>2</v>
      </c>
      <c r="IC23" s="44"/>
      <c r="ID23" s="2" t="s">
        <v>2784</v>
      </c>
      <c r="IE23" s="2">
        <v>2</v>
      </c>
      <c r="IF23" s="44"/>
      <c r="IG23" s="2" t="s">
        <v>2785</v>
      </c>
      <c r="IH23" s="2">
        <v>2</v>
      </c>
      <c r="II23" s="43"/>
      <c r="IJ23" s="2" t="s">
        <v>2786</v>
      </c>
      <c r="IK23" s="2">
        <v>3</v>
      </c>
      <c r="IL23" s="43"/>
      <c r="IM23" s="1" t="s">
        <v>137</v>
      </c>
      <c r="IN23" s="1"/>
      <c r="IO23" s="1"/>
      <c r="IP23" s="1" t="s">
        <v>137</v>
      </c>
      <c r="IQ23" s="1"/>
      <c r="IR23" s="1"/>
      <c r="IS23" s="1" t="s">
        <v>137</v>
      </c>
      <c r="IT23" s="1"/>
      <c r="IU23" s="1"/>
      <c r="IV23" s="2" t="s">
        <v>3043</v>
      </c>
      <c r="IW23" s="2">
        <v>3</v>
      </c>
      <c r="IX23" s="43"/>
      <c r="IY23" s="2" t="s">
        <v>3044</v>
      </c>
      <c r="IZ23" s="2">
        <v>2</v>
      </c>
      <c r="JA23" s="43"/>
      <c r="JB23" s="2" t="s">
        <v>3043</v>
      </c>
      <c r="JC23" s="2">
        <v>3</v>
      </c>
      <c r="JD23" s="44"/>
      <c r="JE23" s="2" t="s">
        <v>3045</v>
      </c>
      <c r="JF23" s="2">
        <v>2</v>
      </c>
      <c r="JG23" s="44"/>
      <c r="JH23" s="1" t="s">
        <v>137</v>
      </c>
      <c r="JI23" s="1"/>
      <c r="JJ23" s="1"/>
      <c r="JK23" s="2" t="s">
        <v>155</v>
      </c>
      <c r="JL23" s="2">
        <v>2</v>
      </c>
      <c r="JM23" s="43"/>
      <c r="JN23" s="2" t="s">
        <v>3046</v>
      </c>
      <c r="JO23" s="2">
        <v>2</v>
      </c>
      <c r="JP23" s="43"/>
      <c r="JQ23" s="2" t="s">
        <v>278</v>
      </c>
      <c r="JR23" s="2">
        <v>3</v>
      </c>
      <c r="JS23" s="43"/>
      <c r="JT23" s="2" t="s">
        <v>3047</v>
      </c>
      <c r="JU23" s="2">
        <v>3</v>
      </c>
      <c r="JV23" s="43"/>
      <c r="JW23" s="2" t="s">
        <v>3063</v>
      </c>
      <c r="JX23" s="2">
        <v>2</v>
      </c>
      <c r="JY23" s="50">
        <f>JX25+JX26+JX27+JX24+JX23</f>
        <v>15</v>
      </c>
      <c r="JZ23" s="62" t="s">
        <v>3410</v>
      </c>
      <c r="KA23" s="48"/>
      <c r="KB23" s="8">
        <v>8</v>
      </c>
      <c r="KC23" s="2" t="s">
        <v>2772</v>
      </c>
      <c r="KD23" s="2">
        <v>4</v>
      </c>
      <c r="KE23" s="50">
        <f>KD25+KD26+KD27+KD24+KD23</f>
        <v>17</v>
      </c>
      <c r="KF23" s="2" t="s">
        <v>3411</v>
      </c>
      <c r="KG23" s="2">
        <v>2</v>
      </c>
      <c r="KH23" s="43"/>
      <c r="KI23" s="1" t="s">
        <v>3400</v>
      </c>
      <c r="KJ23" s="18"/>
      <c r="KK23" s="1"/>
      <c r="KL23" s="2" t="s">
        <v>3412</v>
      </c>
      <c r="KM23" s="2">
        <v>2</v>
      </c>
      <c r="KN23" s="43"/>
      <c r="KO23" s="2" t="s">
        <v>3413</v>
      </c>
      <c r="KP23" s="2">
        <v>3</v>
      </c>
      <c r="KQ23" s="43"/>
      <c r="KR23" s="2" t="s">
        <v>3414</v>
      </c>
      <c r="KS23" s="2">
        <v>3</v>
      </c>
      <c r="KT23" s="43"/>
      <c r="KU23" s="2" t="s">
        <v>3415</v>
      </c>
      <c r="KV23" s="2">
        <v>0</v>
      </c>
      <c r="KW23" s="44"/>
      <c r="KX23" s="2" t="s">
        <v>3415</v>
      </c>
      <c r="KY23" s="2">
        <v>0</v>
      </c>
      <c r="KZ23" s="44"/>
      <c r="LA23" s="2" t="s">
        <v>3415</v>
      </c>
      <c r="LB23" s="2">
        <v>0</v>
      </c>
      <c r="LC23" s="44"/>
      <c r="LD23" s="1" t="s">
        <v>90</v>
      </c>
      <c r="LE23" s="1"/>
      <c r="LF23" s="1"/>
      <c r="LG23" s="2" t="s">
        <v>3709</v>
      </c>
      <c r="LH23" s="2">
        <v>2</v>
      </c>
      <c r="LI23" s="44"/>
      <c r="LJ23" s="2" t="s">
        <v>3710</v>
      </c>
      <c r="LK23" s="2">
        <v>0</v>
      </c>
      <c r="LL23" s="44"/>
      <c r="LM23" s="2" t="s">
        <v>1752</v>
      </c>
      <c r="LN23" s="2">
        <v>0</v>
      </c>
      <c r="LO23" s="43"/>
      <c r="LP23" s="2" t="s">
        <v>3710</v>
      </c>
      <c r="LQ23" s="2">
        <v>0</v>
      </c>
      <c r="LR23" s="44"/>
      <c r="LS23" s="2" t="s">
        <v>3119</v>
      </c>
      <c r="LT23" s="2">
        <v>0</v>
      </c>
      <c r="LU23" s="44"/>
      <c r="LV23" s="2" t="s">
        <v>2451</v>
      </c>
      <c r="LW23" s="2">
        <v>3</v>
      </c>
      <c r="LX23" s="44"/>
      <c r="LY23" s="2" t="s">
        <v>519</v>
      </c>
      <c r="LZ23" s="2">
        <v>3</v>
      </c>
      <c r="MA23" s="44"/>
      <c r="MB23" s="2" t="s">
        <v>159</v>
      </c>
      <c r="MC23" s="2">
        <v>0</v>
      </c>
      <c r="MD23" s="43"/>
      <c r="ME23" s="2" t="s">
        <v>3919</v>
      </c>
      <c r="MF23" s="2">
        <v>2</v>
      </c>
      <c r="MG23" s="44"/>
      <c r="MH23" s="2" t="s">
        <v>155</v>
      </c>
      <c r="MI23" s="2">
        <v>0</v>
      </c>
      <c r="MJ23" s="43"/>
      <c r="MK23" s="2" t="s">
        <v>155</v>
      </c>
      <c r="ML23" s="2">
        <v>0</v>
      </c>
      <c r="MM23" s="43"/>
      <c r="MN23" s="2" t="s">
        <v>3920</v>
      </c>
      <c r="MO23" s="2">
        <v>0</v>
      </c>
      <c r="MP23" s="43"/>
      <c r="MQ23" s="2" t="s">
        <v>3921</v>
      </c>
      <c r="MR23" s="2">
        <v>3</v>
      </c>
      <c r="MS23" s="44"/>
      <c r="MT23" s="2" t="s">
        <v>1033</v>
      </c>
      <c r="MU23" s="2">
        <v>1</v>
      </c>
      <c r="MV23" s="43"/>
      <c r="MW23" s="5" t="s">
        <v>4171</v>
      </c>
      <c r="MX23" s="2"/>
      <c r="MY23" s="43"/>
      <c r="MZ23" s="1" t="s">
        <v>217</v>
      </c>
      <c r="NA23" s="1"/>
      <c r="NB23" s="1"/>
      <c r="NC23" s="2" t="s">
        <v>4236</v>
      </c>
      <c r="ND23" s="2"/>
      <c r="NE23" s="1"/>
      <c r="NF23" s="4"/>
      <c r="NG23" s="4"/>
      <c r="NH23" s="4"/>
      <c r="NI23" s="4"/>
    </row>
    <row r="24" spans="1:373" ht="39" customHeight="1">
      <c r="A24" s="1" t="s">
        <v>137</v>
      </c>
      <c r="B24" s="1"/>
      <c r="C24" s="1"/>
      <c r="D24" s="2" t="s">
        <v>158</v>
      </c>
      <c r="E24" s="2">
        <v>3</v>
      </c>
      <c r="F24" s="43"/>
      <c r="G24" s="2" t="s">
        <v>159</v>
      </c>
      <c r="H24" s="2">
        <v>4</v>
      </c>
      <c r="I24" s="43"/>
      <c r="J24" s="1" t="s">
        <v>137</v>
      </c>
      <c r="K24" s="1"/>
      <c r="L24" s="1"/>
      <c r="M24" s="2" t="s">
        <v>160</v>
      </c>
      <c r="N24" s="2">
        <v>3</v>
      </c>
      <c r="O24" s="43"/>
      <c r="P24" s="1" t="s">
        <v>137</v>
      </c>
      <c r="Q24" s="1"/>
      <c r="R24" s="1"/>
      <c r="S24" s="2" t="s">
        <v>161</v>
      </c>
      <c r="T24" s="2">
        <v>4</v>
      </c>
      <c r="U24" s="50">
        <f>T24+T25+T26+T27+T28</f>
        <v>18</v>
      </c>
      <c r="V24" s="2" t="s">
        <v>162</v>
      </c>
      <c r="W24" s="2">
        <v>3</v>
      </c>
      <c r="X24" s="43"/>
      <c r="Y24" s="2" t="s">
        <v>163</v>
      </c>
      <c r="Z24" s="2">
        <v>2</v>
      </c>
      <c r="AA24" s="44"/>
      <c r="AB24" s="2" t="s">
        <v>596</v>
      </c>
      <c r="AC24" s="2">
        <v>2</v>
      </c>
      <c r="AD24" s="43"/>
      <c r="AE24" s="2" t="s">
        <v>597</v>
      </c>
      <c r="AF24" s="2">
        <v>2</v>
      </c>
      <c r="AG24" s="43"/>
      <c r="AH24" s="2" t="s">
        <v>598</v>
      </c>
      <c r="AI24" s="2">
        <v>2</v>
      </c>
      <c r="AJ24" s="43"/>
      <c r="AK24" s="2" t="s">
        <v>599</v>
      </c>
      <c r="AL24" s="2">
        <v>3</v>
      </c>
      <c r="AM24" s="44"/>
      <c r="AN24" s="2" t="s">
        <v>600</v>
      </c>
      <c r="AO24" s="2">
        <v>2</v>
      </c>
      <c r="AP24" s="43"/>
      <c r="AQ24" s="2" t="s">
        <v>592</v>
      </c>
      <c r="AR24" s="2">
        <v>3</v>
      </c>
      <c r="AS24" s="43"/>
      <c r="AT24" s="2" t="s">
        <v>104</v>
      </c>
      <c r="AU24" s="2">
        <v>2</v>
      </c>
      <c r="AV24" s="43"/>
      <c r="AW24" s="2" t="s">
        <v>601</v>
      </c>
      <c r="AX24" s="2">
        <v>2</v>
      </c>
      <c r="AY24" s="43"/>
      <c r="AZ24" s="1" t="s">
        <v>137</v>
      </c>
      <c r="BA24" s="1"/>
      <c r="BB24" s="1"/>
      <c r="BC24" s="2" t="s">
        <v>602</v>
      </c>
      <c r="BD24" s="2">
        <v>3</v>
      </c>
      <c r="BE24" s="43"/>
      <c r="BF24" s="2" t="s">
        <v>603</v>
      </c>
      <c r="BG24" s="2">
        <v>2</v>
      </c>
      <c r="BH24" s="44"/>
      <c r="BI24" s="2" t="s">
        <v>604</v>
      </c>
      <c r="BJ24" s="2">
        <v>3</v>
      </c>
      <c r="BK24" s="43"/>
      <c r="BL24" s="2" t="s">
        <v>1055</v>
      </c>
      <c r="BM24" s="2">
        <v>3</v>
      </c>
      <c r="BN24" s="43"/>
      <c r="BO24" s="2" t="s">
        <v>1056</v>
      </c>
      <c r="BP24" s="2">
        <v>3</v>
      </c>
      <c r="BQ24" s="43"/>
      <c r="BR24" s="2" t="s">
        <v>1057</v>
      </c>
      <c r="BS24" s="2">
        <v>0</v>
      </c>
      <c r="BT24" s="43"/>
      <c r="BU24" s="2" t="s">
        <v>1058</v>
      </c>
      <c r="BV24" s="2">
        <v>3</v>
      </c>
      <c r="BW24" s="43"/>
      <c r="BX24" s="2" t="s">
        <v>1059</v>
      </c>
      <c r="BY24" s="2">
        <v>3</v>
      </c>
      <c r="BZ24" s="43"/>
      <c r="CA24" s="2" t="s">
        <v>1060</v>
      </c>
      <c r="CB24" s="2">
        <v>3</v>
      </c>
      <c r="CC24" s="43"/>
      <c r="CD24" s="2" t="s">
        <v>1060</v>
      </c>
      <c r="CE24" s="2">
        <v>3</v>
      </c>
      <c r="CF24" s="43"/>
      <c r="CG24" s="2" t="s">
        <v>1060</v>
      </c>
      <c r="CH24" s="2">
        <v>3</v>
      </c>
      <c r="CI24" s="43"/>
      <c r="CJ24" s="2" t="s">
        <v>1061</v>
      </c>
      <c r="CK24" s="2">
        <v>4</v>
      </c>
      <c r="CL24" s="50">
        <f>CK24+CK25+CK26+CK27+CK28</f>
        <v>15</v>
      </c>
      <c r="CM24" s="2" t="s">
        <v>583</v>
      </c>
      <c r="CN24" s="2">
        <v>2</v>
      </c>
      <c r="CO24" s="43"/>
      <c r="CP24" s="2" t="s">
        <v>1392</v>
      </c>
      <c r="CQ24" s="2">
        <v>3</v>
      </c>
      <c r="CR24" s="43"/>
      <c r="CS24" s="1" t="s">
        <v>90</v>
      </c>
      <c r="CT24" s="1"/>
      <c r="CU24" s="1"/>
      <c r="CV24" s="2" t="s">
        <v>1393</v>
      </c>
      <c r="CW24" s="2">
        <v>3</v>
      </c>
      <c r="CX24" s="43"/>
      <c r="CY24" s="1" t="s">
        <v>137</v>
      </c>
      <c r="CZ24" s="1"/>
      <c r="DA24" s="1"/>
      <c r="DB24" s="1" t="s">
        <v>137</v>
      </c>
      <c r="DC24" s="1"/>
      <c r="DD24" s="1"/>
      <c r="DE24" s="1" t="s">
        <v>137</v>
      </c>
      <c r="DF24" s="1"/>
      <c r="DG24" s="1"/>
      <c r="DH24" s="2" t="s">
        <v>1394</v>
      </c>
      <c r="DI24" s="2">
        <v>3</v>
      </c>
      <c r="DJ24" s="43"/>
      <c r="DK24" s="2" t="s">
        <v>1395</v>
      </c>
      <c r="DL24" s="2">
        <v>3</v>
      </c>
      <c r="DM24" s="43"/>
      <c r="DN24" s="2" t="s">
        <v>1396</v>
      </c>
      <c r="DO24" s="2">
        <v>0</v>
      </c>
      <c r="DP24" s="44"/>
      <c r="DQ24" s="2" t="s">
        <v>1396</v>
      </c>
      <c r="DR24" s="2">
        <v>0</v>
      </c>
      <c r="DS24" s="44"/>
      <c r="DT24" s="2" t="s">
        <v>1397</v>
      </c>
      <c r="DU24" s="2">
        <v>0</v>
      </c>
      <c r="DV24" s="50">
        <f>DU24+DU25+DU26+DU27+DU28+DU32+DU29+DU30+DU31</f>
        <v>0</v>
      </c>
      <c r="DW24" s="2" t="s">
        <v>1757</v>
      </c>
      <c r="DX24" s="2">
        <v>3</v>
      </c>
      <c r="DY24" s="43"/>
      <c r="DZ24" s="2" t="s">
        <v>123</v>
      </c>
      <c r="EA24" s="2">
        <v>0</v>
      </c>
      <c r="EB24" s="44"/>
      <c r="EC24" s="2" t="s">
        <v>1758</v>
      </c>
      <c r="ED24" s="2">
        <v>0</v>
      </c>
      <c r="EE24" s="43"/>
      <c r="EF24" s="1" t="s">
        <v>137</v>
      </c>
      <c r="EG24" s="1"/>
      <c r="EH24" s="1"/>
      <c r="EI24" s="2" t="s">
        <v>1759</v>
      </c>
      <c r="EJ24" s="2">
        <v>3</v>
      </c>
      <c r="EK24" s="43"/>
      <c r="EL24" s="2" t="s">
        <v>1760</v>
      </c>
      <c r="EM24" s="2">
        <v>4</v>
      </c>
      <c r="EN24" s="50">
        <f>EM24+EM25+EM26+EM27+EM28+EM29</f>
        <v>16</v>
      </c>
      <c r="EO24" s="2" t="s">
        <v>155</v>
      </c>
      <c r="EP24" s="2">
        <v>2</v>
      </c>
      <c r="EQ24" s="43"/>
      <c r="ER24" s="2" t="s">
        <v>155</v>
      </c>
      <c r="ES24" s="2">
        <v>2</v>
      </c>
      <c r="ET24" s="43"/>
      <c r="EU24" s="2" t="s">
        <v>155</v>
      </c>
      <c r="EV24" s="2">
        <v>2</v>
      </c>
      <c r="EW24" s="43"/>
      <c r="EX24" s="2" t="s">
        <v>155</v>
      </c>
      <c r="EY24" s="2">
        <v>2</v>
      </c>
      <c r="EZ24" s="43"/>
      <c r="FA24" s="2" t="s">
        <v>155</v>
      </c>
      <c r="FB24" s="2">
        <v>2</v>
      </c>
      <c r="FC24" s="43"/>
      <c r="FD24" s="2" t="s">
        <v>155</v>
      </c>
      <c r="FE24" s="2">
        <v>2</v>
      </c>
      <c r="FF24" s="43"/>
      <c r="FG24" s="2" t="s">
        <v>155</v>
      </c>
      <c r="FH24" s="2">
        <v>2</v>
      </c>
      <c r="FI24" s="43"/>
      <c r="FJ24" s="2" t="s">
        <v>155</v>
      </c>
      <c r="FK24" s="2">
        <v>2</v>
      </c>
      <c r="FL24" s="43"/>
      <c r="FM24" s="2" t="s">
        <v>155</v>
      </c>
      <c r="FN24" s="2">
        <v>2</v>
      </c>
      <c r="FO24" s="43"/>
      <c r="FP24" s="2" t="s">
        <v>155</v>
      </c>
      <c r="FQ24" s="2">
        <v>2</v>
      </c>
      <c r="FR24" s="43"/>
      <c r="FS24" s="2" t="s">
        <v>2056</v>
      </c>
      <c r="FT24" s="2">
        <v>3</v>
      </c>
      <c r="FU24" s="44"/>
      <c r="FV24" s="2" t="s">
        <v>2057</v>
      </c>
      <c r="FW24" s="2">
        <v>2</v>
      </c>
      <c r="FX24" s="43"/>
      <c r="FY24" s="2" t="s">
        <v>2058</v>
      </c>
      <c r="FZ24" s="2">
        <v>3</v>
      </c>
      <c r="GA24" s="44"/>
      <c r="GB24" s="2" t="s">
        <v>2059</v>
      </c>
      <c r="GC24" s="2">
        <v>3</v>
      </c>
      <c r="GD24" s="50">
        <f>GC24+GC25+GC26+GC27+GC28</f>
        <v>16</v>
      </c>
      <c r="GE24" s="2" t="s">
        <v>2060</v>
      </c>
      <c r="GF24" s="2">
        <v>3</v>
      </c>
      <c r="GG24" s="50">
        <f>GF24+GF25+GF26+GF27+GF29+GF28</f>
        <v>19</v>
      </c>
      <c r="GH24" s="1" t="s">
        <v>137</v>
      </c>
      <c r="GI24" s="1"/>
      <c r="GJ24" s="1"/>
      <c r="GK24" s="2" t="s">
        <v>2061</v>
      </c>
      <c r="GL24" s="2">
        <v>0</v>
      </c>
      <c r="GM24" s="43"/>
      <c r="GN24" s="2" t="s">
        <v>2062</v>
      </c>
      <c r="GO24" s="2">
        <v>0</v>
      </c>
      <c r="GP24" s="43"/>
      <c r="GQ24" s="2" t="s">
        <v>642</v>
      </c>
      <c r="GR24" s="2">
        <v>1</v>
      </c>
      <c r="GS24" s="43"/>
      <c r="GT24" s="57"/>
      <c r="GU24" s="57"/>
      <c r="GV24" s="57"/>
      <c r="GW24" s="2" t="s">
        <v>2426</v>
      </c>
      <c r="GX24" s="2">
        <v>2</v>
      </c>
      <c r="GY24" s="44"/>
      <c r="GZ24" s="2" t="s">
        <v>2427</v>
      </c>
      <c r="HA24" s="2">
        <v>0</v>
      </c>
      <c r="HB24" s="50">
        <f>HA24+HA25+HA26+HA32+HA27+HA28</f>
        <v>0</v>
      </c>
      <c r="HC24" s="2" t="s">
        <v>2428</v>
      </c>
      <c r="HD24" s="2">
        <v>0</v>
      </c>
      <c r="HE24" s="50">
        <f>HD24+HD25+HD26+HD32+HD27+HD28</f>
        <v>0</v>
      </c>
      <c r="HF24" s="2" t="s">
        <v>2429</v>
      </c>
      <c r="HG24" s="2">
        <v>2</v>
      </c>
      <c r="HH24" s="44"/>
      <c r="HI24" s="2" t="s">
        <v>1461</v>
      </c>
      <c r="HJ24" s="2">
        <v>4</v>
      </c>
      <c r="HK24" s="50">
        <f>HJ26+HJ27+HJ28+HJ29+HJ25+HJ24</f>
        <v>17</v>
      </c>
      <c r="HL24" s="2" t="s">
        <v>2430</v>
      </c>
      <c r="HM24" s="2">
        <v>2</v>
      </c>
      <c r="HN24" s="43"/>
      <c r="HO24" s="2" t="s">
        <v>2431</v>
      </c>
      <c r="HP24" s="2">
        <v>0</v>
      </c>
      <c r="HQ24" s="43"/>
      <c r="HR24" s="2" t="s">
        <v>2432</v>
      </c>
      <c r="HS24" s="2">
        <v>3</v>
      </c>
      <c r="HT24" s="43"/>
      <c r="HU24" s="2" t="s">
        <v>2787</v>
      </c>
      <c r="HV24" s="2">
        <v>2</v>
      </c>
      <c r="HW24" s="43"/>
      <c r="HX24" s="2" t="s">
        <v>1608</v>
      </c>
      <c r="HY24" s="2">
        <v>0</v>
      </c>
      <c r="HZ24" s="44"/>
      <c r="IA24" s="1" t="s">
        <v>137</v>
      </c>
      <c r="IB24" s="1"/>
      <c r="IC24" s="1"/>
      <c r="ID24" s="1" t="s">
        <v>137</v>
      </c>
      <c r="IE24" s="1"/>
      <c r="IF24" s="1"/>
      <c r="IG24" s="2" t="s">
        <v>2788</v>
      </c>
      <c r="IH24" s="2">
        <v>2</v>
      </c>
      <c r="II24" s="43"/>
      <c r="IJ24" s="2" t="s">
        <v>2789</v>
      </c>
      <c r="IK24" s="2">
        <v>2</v>
      </c>
      <c r="IL24" s="43"/>
      <c r="IM24" s="2" t="s">
        <v>2790</v>
      </c>
      <c r="IN24" s="2">
        <v>3</v>
      </c>
      <c r="IO24" s="50">
        <f>IN26+IN27+IN28+IN25+IN24</f>
        <v>15</v>
      </c>
      <c r="IP24" s="2" t="s">
        <v>2791</v>
      </c>
      <c r="IQ24" s="2">
        <v>3</v>
      </c>
      <c r="IR24" s="50">
        <f>IQ26+IQ27+IQ28+IQ25+IQ24</f>
        <v>15</v>
      </c>
      <c r="IS24" s="2" t="s">
        <v>2792</v>
      </c>
      <c r="IT24" s="2">
        <v>3</v>
      </c>
      <c r="IU24" s="50">
        <f>IT26+IT27+IT29+IT25+IT24+IT28</f>
        <v>18</v>
      </c>
      <c r="IV24" s="2" t="s">
        <v>3048</v>
      </c>
      <c r="IW24" s="2">
        <v>2</v>
      </c>
      <c r="IX24" s="43"/>
      <c r="IY24" s="2" t="s">
        <v>3049</v>
      </c>
      <c r="IZ24" s="2">
        <v>2</v>
      </c>
      <c r="JA24" s="44"/>
      <c r="JB24" s="1" t="s">
        <v>137</v>
      </c>
      <c r="JC24" s="1"/>
      <c r="JD24" s="1"/>
      <c r="JE24" s="1" t="s">
        <v>137</v>
      </c>
      <c r="JF24" s="1"/>
      <c r="JG24" s="1"/>
      <c r="JH24" s="2" t="s">
        <v>1050</v>
      </c>
      <c r="JI24" s="2">
        <v>3</v>
      </c>
      <c r="JJ24" s="50">
        <f>JI26+JI27+JI28+JI25+JI24+JI29</f>
        <v>17</v>
      </c>
      <c r="JK24" s="2" t="s">
        <v>3050</v>
      </c>
      <c r="JL24" s="2">
        <v>2</v>
      </c>
      <c r="JM24" s="43"/>
      <c r="JN24" s="2" t="s">
        <v>1708</v>
      </c>
      <c r="JO24" s="2">
        <v>2</v>
      </c>
      <c r="JP24" s="44"/>
      <c r="JQ24" s="2" t="s">
        <v>3051</v>
      </c>
      <c r="JR24" s="2">
        <v>2</v>
      </c>
      <c r="JS24" s="43"/>
      <c r="JT24" s="2" t="s">
        <v>3052</v>
      </c>
      <c r="JU24" s="2">
        <v>3</v>
      </c>
      <c r="JV24" s="43"/>
      <c r="JW24" s="2" t="s">
        <v>3416</v>
      </c>
      <c r="JX24" s="2">
        <v>4</v>
      </c>
      <c r="JY24" s="43"/>
      <c r="JZ24" s="2" t="s">
        <v>3417</v>
      </c>
      <c r="KA24" s="2"/>
      <c r="KB24" s="2"/>
      <c r="KC24" s="2" t="s">
        <v>3418</v>
      </c>
      <c r="KD24" s="2">
        <v>4</v>
      </c>
      <c r="KE24" s="43"/>
      <c r="KF24" s="2" t="s">
        <v>3419</v>
      </c>
      <c r="KG24" s="2">
        <v>2</v>
      </c>
      <c r="KH24" s="43"/>
      <c r="KI24" s="2" t="s">
        <v>3406</v>
      </c>
      <c r="KJ24" s="2">
        <v>2</v>
      </c>
      <c r="KK24" s="50">
        <f>KJ24+KJ25+KJ26+KJ27+KJ28+KJ29+KJ33+KJ30+KJ31+KJ32</f>
        <v>21</v>
      </c>
      <c r="KL24" s="2" t="s">
        <v>2697</v>
      </c>
      <c r="KM24" s="2">
        <v>2</v>
      </c>
      <c r="KN24" s="43"/>
      <c r="KO24" s="2" t="s">
        <v>239</v>
      </c>
      <c r="KP24" s="2">
        <v>3</v>
      </c>
      <c r="KQ24" s="44"/>
      <c r="KR24" s="2" t="s">
        <v>3420</v>
      </c>
      <c r="KS24" s="2">
        <v>2</v>
      </c>
      <c r="KT24" s="44"/>
      <c r="KU24" s="1" t="s">
        <v>137</v>
      </c>
      <c r="KV24" s="1"/>
      <c r="KW24" s="1"/>
      <c r="KX24" s="1" t="s">
        <v>137</v>
      </c>
      <c r="KY24" s="1"/>
      <c r="KZ24" s="1"/>
      <c r="LA24" s="1" t="s">
        <v>137</v>
      </c>
      <c r="LB24" s="1"/>
      <c r="LC24" s="1"/>
      <c r="LD24" s="2" t="s">
        <v>3711</v>
      </c>
      <c r="LE24" s="2">
        <v>0</v>
      </c>
      <c r="LF24" s="50">
        <f>LE24+LE25+LE26+LE27+LE28+LE31</f>
        <v>0</v>
      </c>
      <c r="LG24" s="1" t="s">
        <v>137</v>
      </c>
      <c r="LH24" s="1"/>
      <c r="LI24" s="1"/>
      <c r="LJ24" s="1" t="s">
        <v>137</v>
      </c>
      <c r="LK24" s="1"/>
      <c r="LL24" s="1"/>
      <c r="LM24" s="2" t="s">
        <v>3710</v>
      </c>
      <c r="LN24" s="2">
        <v>0</v>
      </c>
      <c r="LO24" s="44"/>
      <c r="LP24" s="1" t="s">
        <v>137</v>
      </c>
      <c r="LQ24" s="1"/>
      <c r="LR24" s="1"/>
      <c r="LS24" s="1" t="s">
        <v>137</v>
      </c>
      <c r="LT24" s="1"/>
      <c r="LU24" s="1"/>
      <c r="LV24" s="1" t="s">
        <v>137</v>
      </c>
      <c r="LW24" s="1"/>
      <c r="LX24" s="1"/>
      <c r="LY24" s="1" t="s">
        <v>137</v>
      </c>
      <c r="LZ24" s="1"/>
      <c r="MA24" s="1"/>
      <c r="MB24" s="2" t="s">
        <v>239</v>
      </c>
      <c r="MC24" s="2">
        <v>0</v>
      </c>
      <c r="MD24" s="43"/>
      <c r="ME24" s="1" t="s">
        <v>137</v>
      </c>
      <c r="MF24" s="1"/>
      <c r="MG24" s="1"/>
      <c r="MH24" s="2" t="s">
        <v>3922</v>
      </c>
      <c r="MI24" s="2">
        <v>0</v>
      </c>
      <c r="MJ24" s="43"/>
      <c r="MK24" s="2" t="s">
        <v>3922</v>
      </c>
      <c r="ML24" s="2">
        <v>0</v>
      </c>
      <c r="MM24" s="43"/>
      <c r="MN24" s="2" t="s">
        <v>3923</v>
      </c>
      <c r="MO24" s="2">
        <v>0</v>
      </c>
      <c r="MP24" s="43"/>
      <c r="MQ24" s="1" t="s">
        <v>137</v>
      </c>
      <c r="MR24" s="1"/>
      <c r="MS24" s="1"/>
      <c r="MT24" s="2" t="s">
        <v>528</v>
      </c>
      <c r="MU24" s="2">
        <v>5</v>
      </c>
      <c r="MV24" s="43"/>
      <c r="MW24" s="5" t="s">
        <v>4172</v>
      </c>
      <c r="MX24" s="2"/>
      <c r="MY24" s="43"/>
      <c r="MZ24" s="2" t="s">
        <v>4217</v>
      </c>
      <c r="NA24" s="2">
        <v>10</v>
      </c>
      <c r="NB24" s="42">
        <f>NA24+NA25+NA26</f>
        <v>20</v>
      </c>
      <c r="NC24" s="2"/>
      <c r="ND24" s="2"/>
      <c r="NE24" s="42"/>
      <c r="NF24" s="4"/>
      <c r="NG24" s="4"/>
      <c r="NH24" s="4"/>
      <c r="NI24" s="4"/>
    </row>
    <row r="25" spans="1:373" ht="39" customHeight="1">
      <c r="A25" s="2" t="s">
        <v>164</v>
      </c>
      <c r="B25" s="2">
        <v>3</v>
      </c>
      <c r="C25" s="50">
        <f>B25+B26+B27+B28+B29+B30</f>
        <v>19</v>
      </c>
      <c r="D25" s="2" t="s">
        <v>165</v>
      </c>
      <c r="E25" s="2">
        <v>3</v>
      </c>
      <c r="F25" s="43"/>
      <c r="G25" s="2" t="s">
        <v>166</v>
      </c>
      <c r="H25" s="2">
        <v>3</v>
      </c>
      <c r="I25" s="43"/>
      <c r="J25" s="2" t="s">
        <v>167</v>
      </c>
      <c r="K25" s="2">
        <v>3</v>
      </c>
      <c r="L25" s="50">
        <f>K25+K26+K27+K28+K29+K30</f>
        <v>17</v>
      </c>
      <c r="M25" s="2" t="s">
        <v>168</v>
      </c>
      <c r="N25" s="2">
        <v>3</v>
      </c>
      <c r="O25" s="43"/>
      <c r="P25" s="2" t="s">
        <v>169</v>
      </c>
      <c r="Q25" s="2">
        <v>3</v>
      </c>
      <c r="R25" s="50">
        <f>Q25+Q26+Q27+Q28+Q29+Q30</f>
        <v>17</v>
      </c>
      <c r="S25" s="2" t="s">
        <v>170</v>
      </c>
      <c r="T25" s="2">
        <v>4</v>
      </c>
      <c r="U25" s="43"/>
      <c r="V25" s="2" t="s">
        <v>171</v>
      </c>
      <c r="W25" s="2">
        <v>2</v>
      </c>
      <c r="X25" s="43"/>
      <c r="Y25" s="1" t="s">
        <v>137</v>
      </c>
      <c r="Z25" s="1"/>
      <c r="AA25" s="1"/>
      <c r="AB25" s="2" t="s">
        <v>605</v>
      </c>
      <c r="AC25" s="2">
        <v>2</v>
      </c>
      <c r="AD25" s="43"/>
      <c r="AE25" s="2" t="s">
        <v>606</v>
      </c>
      <c r="AF25" s="2">
        <v>3</v>
      </c>
      <c r="AG25" s="43"/>
      <c r="AH25" s="2" t="s">
        <v>607</v>
      </c>
      <c r="AI25" s="2">
        <v>2</v>
      </c>
      <c r="AJ25" s="44"/>
      <c r="AK25" s="1" t="s">
        <v>137</v>
      </c>
      <c r="AL25" s="1"/>
      <c r="AM25" s="1"/>
      <c r="AN25" s="2" t="s">
        <v>155</v>
      </c>
      <c r="AO25" s="2">
        <v>2</v>
      </c>
      <c r="AP25" s="43"/>
      <c r="AQ25" s="2" t="s">
        <v>104</v>
      </c>
      <c r="AR25" s="2">
        <v>2</v>
      </c>
      <c r="AS25" s="43"/>
      <c r="AT25" s="2" t="s">
        <v>155</v>
      </c>
      <c r="AU25" s="2">
        <v>2</v>
      </c>
      <c r="AV25" s="43"/>
      <c r="AW25" s="2" t="s">
        <v>608</v>
      </c>
      <c r="AX25" s="2">
        <v>1</v>
      </c>
      <c r="AY25" s="43"/>
      <c r="AZ25" s="2" t="s">
        <v>609</v>
      </c>
      <c r="BA25" s="2">
        <v>2</v>
      </c>
      <c r="BB25" s="50">
        <f>BA25+BA26+BA27+BA28+BA29+BA30</f>
        <v>16</v>
      </c>
      <c r="BC25" s="2" t="s">
        <v>531</v>
      </c>
      <c r="BD25" s="2">
        <v>3</v>
      </c>
      <c r="BE25" s="43"/>
      <c r="BF25" s="1" t="s">
        <v>137</v>
      </c>
      <c r="BG25" s="1"/>
      <c r="BH25" s="1"/>
      <c r="BI25" s="2" t="s">
        <v>610</v>
      </c>
      <c r="BJ25" s="2">
        <v>3</v>
      </c>
      <c r="BK25" s="44"/>
      <c r="BL25" s="2" t="s">
        <v>1019</v>
      </c>
      <c r="BM25" s="2">
        <v>2</v>
      </c>
      <c r="BN25" s="44"/>
      <c r="BO25" s="2" t="s">
        <v>1062</v>
      </c>
      <c r="BP25" s="2">
        <v>3</v>
      </c>
      <c r="BQ25" s="43"/>
      <c r="BR25" s="2" t="s">
        <v>1063</v>
      </c>
      <c r="BS25" s="2">
        <v>0</v>
      </c>
      <c r="BT25" s="44"/>
      <c r="BU25" s="2" t="s">
        <v>1064</v>
      </c>
      <c r="BV25" s="2">
        <v>3</v>
      </c>
      <c r="BW25" s="43"/>
      <c r="BX25" s="2" t="s">
        <v>615</v>
      </c>
      <c r="BY25" s="2">
        <v>2</v>
      </c>
      <c r="BZ25" s="43"/>
      <c r="CA25" s="2" t="s">
        <v>1065</v>
      </c>
      <c r="CB25" s="2">
        <v>2</v>
      </c>
      <c r="CC25" s="43"/>
      <c r="CD25" s="2" t="s">
        <v>1065</v>
      </c>
      <c r="CE25" s="2">
        <v>2</v>
      </c>
      <c r="CF25" s="43"/>
      <c r="CG25" s="2" t="s">
        <v>1065</v>
      </c>
      <c r="CH25" s="2">
        <v>2</v>
      </c>
      <c r="CI25" s="43"/>
      <c r="CJ25" s="2" t="s">
        <v>1066</v>
      </c>
      <c r="CK25" s="2">
        <v>3</v>
      </c>
      <c r="CL25" s="43"/>
      <c r="CM25" s="2" t="s">
        <v>138</v>
      </c>
      <c r="CN25" s="2">
        <v>2</v>
      </c>
      <c r="CO25" s="43"/>
      <c r="CP25" s="2" t="s">
        <v>1398</v>
      </c>
      <c r="CQ25" s="2">
        <v>3</v>
      </c>
      <c r="CR25" s="43"/>
      <c r="CS25" s="2" t="s">
        <v>1399</v>
      </c>
      <c r="CT25" s="2">
        <v>2</v>
      </c>
      <c r="CU25" s="50">
        <f>CT25+CT26+CT27+CT28+CT30+CT34+CT31+CT32+CT33</f>
        <v>16</v>
      </c>
      <c r="CV25" s="2" t="s">
        <v>1400</v>
      </c>
      <c r="CW25" s="2">
        <v>2</v>
      </c>
      <c r="CX25" s="43"/>
      <c r="CY25" s="2" t="s">
        <v>1401</v>
      </c>
      <c r="CZ25" s="2">
        <v>0</v>
      </c>
      <c r="DA25" s="50">
        <f>CZ25+CZ26+CZ27+CZ28+CZ29+CZ30</f>
        <v>0</v>
      </c>
      <c r="DB25" s="2" t="s">
        <v>1401</v>
      </c>
      <c r="DC25" s="2">
        <v>0</v>
      </c>
      <c r="DD25" s="50">
        <f>DC25+DC26+DC27+DC28+DC29+DC30</f>
        <v>0</v>
      </c>
      <c r="DE25" s="2" t="s">
        <v>1402</v>
      </c>
      <c r="DF25" s="2">
        <v>0</v>
      </c>
      <c r="DG25" s="50">
        <f>DF25+DF26+DF27+DF28+DF29</f>
        <v>0</v>
      </c>
      <c r="DH25" s="2" t="s">
        <v>1403</v>
      </c>
      <c r="DI25" s="2">
        <v>2</v>
      </c>
      <c r="DJ25" s="43"/>
      <c r="DK25" s="2" t="s">
        <v>1404</v>
      </c>
      <c r="DL25" s="2">
        <v>3</v>
      </c>
      <c r="DM25" s="43"/>
      <c r="DN25" s="1" t="s">
        <v>90</v>
      </c>
      <c r="DO25" s="1"/>
      <c r="DP25" s="1"/>
      <c r="DQ25" s="1" t="s">
        <v>90</v>
      </c>
      <c r="DR25" s="1"/>
      <c r="DS25" s="1"/>
      <c r="DT25" s="2" t="s">
        <v>1405</v>
      </c>
      <c r="DU25" s="2">
        <v>0</v>
      </c>
      <c r="DV25" s="43"/>
      <c r="DW25" s="2" t="s">
        <v>1761</v>
      </c>
      <c r="DX25" s="2">
        <v>3</v>
      </c>
      <c r="DY25" s="43"/>
      <c r="DZ25" s="1" t="s">
        <v>137</v>
      </c>
      <c r="EA25" s="1"/>
      <c r="EB25" s="1"/>
      <c r="EC25" s="2" t="s">
        <v>1762</v>
      </c>
      <c r="ED25" s="2">
        <v>0</v>
      </c>
      <c r="EE25" s="43"/>
      <c r="EF25" s="2" t="s">
        <v>1763</v>
      </c>
      <c r="EG25" s="2">
        <v>4</v>
      </c>
      <c r="EH25" s="50">
        <f>EG25+EG26+EG27+EG28+EG29+EG30</f>
        <v>19</v>
      </c>
      <c r="EI25" s="2" t="s">
        <v>1764</v>
      </c>
      <c r="EJ25" s="2">
        <v>4</v>
      </c>
      <c r="EK25" s="44"/>
      <c r="EL25" s="2" t="s">
        <v>630</v>
      </c>
      <c r="EM25" s="2">
        <v>3</v>
      </c>
      <c r="EN25" s="43"/>
      <c r="EO25" s="2" t="s">
        <v>1765</v>
      </c>
      <c r="EP25" s="2">
        <v>2</v>
      </c>
      <c r="EQ25" s="44"/>
      <c r="ER25" s="2" t="s">
        <v>1765</v>
      </c>
      <c r="ES25" s="2">
        <v>2</v>
      </c>
      <c r="ET25" s="44"/>
      <c r="EU25" s="2" t="s">
        <v>1765</v>
      </c>
      <c r="EV25" s="2">
        <v>2</v>
      </c>
      <c r="EW25" s="44"/>
      <c r="EX25" s="2" t="s">
        <v>1765</v>
      </c>
      <c r="EY25" s="2">
        <v>2</v>
      </c>
      <c r="EZ25" s="44"/>
      <c r="FA25" s="2" t="s">
        <v>1765</v>
      </c>
      <c r="FB25" s="2">
        <v>2</v>
      </c>
      <c r="FC25" s="44"/>
      <c r="FD25" s="2" t="s">
        <v>1765</v>
      </c>
      <c r="FE25" s="2">
        <v>2</v>
      </c>
      <c r="FF25" s="44"/>
      <c r="FG25" s="2" t="s">
        <v>1765</v>
      </c>
      <c r="FH25" s="2">
        <v>2</v>
      </c>
      <c r="FI25" s="44"/>
      <c r="FJ25" s="2" t="s">
        <v>1765</v>
      </c>
      <c r="FK25" s="2">
        <v>2</v>
      </c>
      <c r="FL25" s="44"/>
      <c r="FM25" s="2" t="s">
        <v>1765</v>
      </c>
      <c r="FN25" s="2">
        <v>2</v>
      </c>
      <c r="FO25" s="44"/>
      <c r="FP25" s="2" t="s">
        <v>1765</v>
      </c>
      <c r="FQ25" s="2">
        <v>2</v>
      </c>
      <c r="FR25" s="44"/>
      <c r="FS25" s="1" t="s">
        <v>137</v>
      </c>
      <c r="FT25" s="1"/>
      <c r="FU25" s="1"/>
      <c r="FV25" s="2" t="s">
        <v>2063</v>
      </c>
      <c r="FW25" s="2">
        <v>2</v>
      </c>
      <c r="FX25" s="43"/>
      <c r="FY25" s="1" t="s">
        <v>137</v>
      </c>
      <c r="FZ25" s="1"/>
      <c r="GA25" s="1"/>
      <c r="GB25" s="2" t="s">
        <v>2064</v>
      </c>
      <c r="GC25" s="2">
        <v>3</v>
      </c>
      <c r="GD25" s="43"/>
      <c r="GE25" s="2" t="s">
        <v>2065</v>
      </c>
      <c r="GF25" s="2">
        <v>3</v>
      </c>
      <c r="GG25" s="43"/>
      <c r="GH25" s="2" t="s">
        <v>2066</v>
      </c>
      <c r="GI25" s="2">
        <v>2</v>
      </c>
      <c r="GJ25" s="50">
        <f>GI25+GI26+GI27+GI28+GI30+GI29</f>
        <v>17</v>
      </c>
      <c r="GK25" s="2" t="s">
        <v>2067</v>
      </c>
      <c r="GL25" s="2">
        <v>0</v>
      </c>
      <c r="GM25" s="44"/>
      <c r="GN25" s="2" t="s">
        <v>2068</v>
      </c>
      <c r="GO25" s="2">
        <v>0</v>
      </c>
      <c r="GP25" s="43"/>
      <c r="GQ25" s="2" t="s">
        <v>164</v>
      </c>
      <c r="GR25" s="2">
        <v>3</v>
      </c>
      <c r="GS25" s="43"/>
      <c r="GT25" s="1" t="s">
        <v>2433</v>
      </c>
      <c r="GU25" s="18"/>
      <c r="GV25" s="1"/>
      <c r="GW25" s="1" t="s">
        <v>137</v>
      </c>
      <c r="GX25" s="1"/>
      <c r="GY25" s="1"/>
      <c r="GZ25" s="2" t="s">
        <v>2434</v>
      </c>
      <c r="HA25" s="2">
        <v>0</v>
      </c>
      <c r="HB25" s="43"/>
      <c r="HC25" s="2" t="s">
        <v>2435</v>
      </c>
      <c r="HD25" s="2">
        <v>0</v>
      </c>
      <c r="HE25" s="43"/>
      <c r="HF25" s="1" t="s">
        <v>137</v>
      </c>
      <c r="HG25" s="1"/>
      <c r="HH25" s="1"/>
      <c r="HI25" s="2" t="s">
        <v>2436</v>
      </c>
      <c r="HJ25" s="2">
        <v>6</v>
      </c>
      <c r="HK25" s="43"/>
      <c r="HL25" s="2" t="s">
        <v>802</v>
      </c>
      <c r="HM25" s="2">
        <v>2</v>
      </c>
      <c r="HN25" s="43"/>
      <c r="HO25" s="2" t="s">
        <v>2437</v>
      </c>
      <c r="HP25" s="2">
        <v>0</v>
      </c>
      <c r="HQ25" s="44"/>
      <c r="HR25" s="2" t="s">
        <v>2438</v>
      </c>
      <c r="HS25" s="2">
        <v>2</v>
      </c>
      <c r="HT25" s="43"/>
      <c r="HU25" s="2" t="s">
        <v>2793</v>
      </c>
      <c r="HV25" s="2">
        <v>2</v>
      </c>
      <c r="HW25" s="43"/>
      <c r="HX25" s="1" t="s">
        <v>137</v>
      </c>
      <c r="HY25" s="1"/>
      <c r="HZ25" s="1"/>
      <c r="IA25" s="2" t="s">
        <v>2794</v>
      </c>
      <c r="IB25" s="2">
        <v>4</v>
      </c>
      <c r="IC25" s="50">
        <f>IB27+IB28+IB29+IB26+IB25+IB30</f>
        <v>18</v>
      </c>
      <c r="ID25" s="2" t="s">
        <v>2768</v>
      </c>
      <c r="IE25" s="2">
        <v>4</v>
      </c>
      <c r="IF25" s="50">
        <f>IE27+IE28+IE29+IE26+IE25</f>
        <v>18</v>
      </c>
      <c r="IG25" s="2" t="s">
        <v>2795</v>
      </c>
      <c r="IH25" s="2">
        <v>4</v>
      </c>
      <c r="II25" s="44"/>
      <c r="IJ25" s="2" t="s">
        <v>1608</v>
      </c>
      <c r="IK25" s="2">
        <v>2</v>
      </c>
      <c r="IL25" s="43"/>
      <c r="IM25" s="2" t="s">
        <v>1776</v>
      </c>
      <c r="IN25" s="2">
        <v>3</v>
      </c>
      <c r="IO25" s="43"/>
      <c r="IP25" s="2" t="s">
        <v>2796</v>
      </c>
      <c r="IQ25" s="2">
        <v>3</v>
      </c>
      <c r="IR25" s="43"/>
      <c r="IS25" s="2" t="s">
        <v>2797</v>
      </c>
      <c r="IT25" s="2">
        <v>3</v>
      </c>
      <c r="IU25" s="43"/>
      <c r="IV25" s="2" t="s">
        <v>207</v>
      </c>
      <c r="IW25" s="2">
        <v>2</v>
      </c>
      <c r="IX25" s="44"/>
      <c r="IY25" s="1" t="s">
        <v>137</v>
      </c>
      <c r="IZ25" s="1"/>
      <c r="JA25" s="1"/>
      <c r="JB25" s="2" t="s">
        <v>3000</v>
      </c>
      <c r="JC25" s="2">
        <v>2</v>
      </c>
      <c r="JD25" s="50">
        <f>JC27+JC28+JC29+JC26+JC25+JC31</f>
        <v>13</v>
      </c>
      <c r="JE25" s="2" t="s">
        <v>1366</v>
      </c>
      <c r="JF25" s="2">
        <v>2</v>
      </c>
      <c r="JG25" s="50">
        <f>JF27+JF28+JF29+JF26+JF25+JF31+JF30</f>
        <v>16</v>
      </c>
      <c r="JH25" s="2" t="s">
        <v>3053</v>
      </c>
      <c r="JI25" s="2">
        <v>3</v>
      </c>
      <c r="JJ25" s="43"/>
      <c r="JK25" s="2" t="s">
        <v>3054</v>
      </c>
      <c r="JL25" s="2">
        <v>2</v>
      </c>
      <c r="JM25" s="43"/>
      <c r="JN25" s="1" t="s">
        <v>137</v>
      </c>
      <c r="JO25" s="1"/>
      <c r="JP25" s="1"/>
      <c r="JQ25" s="2" t="s">
        <v>1549</v>
      </c>
      <c r="JR25" s="2">
        <v>3</v>
      </c>
      <c r="JS25" s="44"/>
      <c r="JT25" s="2" t="s">
        <v>3055</v>
      </c>
      <c r="JU25" s="2">
        <v>2</v>
      </c>
      <c r="JV25" s="43"/>
      <c r="JW25" s="2" t="s">
        <v>3421</v>
      </c>
      <c r="JX25" s="2">
        <v>4</v>
      </c>
      <c r="JY25" s="43"/>
      <c r="JZ25" s="2" t="s">
        <v>3422</v>
      </c>
      <c r="KA25" s="2"/>
      <c r="KB25" s="2"/>
      <c r="KC25" s="2" t="s">
        <v>61</v>
      </c>
      <c r="KD25" s="2">
        <v>3</v>
      </c>
      <c r="KE25" s="43"/>
      <c r="KF25" s="2" t="s">
        <v>2468</v>
      </c>
      <c r="KG25" s="2">
        <v>2</v>
      </c>
      <c r="KH25" s="43"/>
      <c r="KI25" s="2" t="s">
        <v>3412</v>
      </c>
      <c r="KJ25" s="2">
        <v>2</v>
      </c>
      <c r="KK25" s="43"/>
      <c r="KL25" s="2" t="s">
        <v>3423</v>
      </c>
      <c r="KM25" s="2">
        <v>2</v>
      </c>
      <c r="KN25" s="43"/>
      <c r="KO25" s="1" t="s">
        <v>137</v>
      </c>
      <c r="KP25" s="1"/>
      <c r="KQ25" s="1"/>
      <c r="KR25" s="1" t="s">
        <v>137</v>
      </c>
      <c r="KS25" s="1"/>
      <c r="KT25" s="1"/>
      <c r="KU25" s="2" t="s">
        <v>3424</v>
      </c>
      <c r="KV25" s="2">
        <v>0</v>
      </c>
      <c r="KW25" s="50">
        <f>KV27+KV28+KV26+KV25+KV29</f>
        <v>0</v>
      </c>
      <c r="KX25" s="2" t="s">
        <v>3424</v>
      </c>
      <c r="KY25" s="2">
        <v>0</v>
      </c>
      <c r="KZ25" s="50">
        <f>KY25+KY26+KY27+KY28+KY29</f>
        <v>0</v>
      </c>
      <c r="LA25" s="2" t="s">
        <v>3424</v>
      </c>
      <c r="LB25" s="2">
        <v>0</v>
      </c>
      <c r="LC25" s="50">
        <f>LB25+LB26+LB27+LB28+LB29</f>
        <v>0</v>
      </c>
      <c r="LD25" s="2" t="s">
        <v>3712</v>
      </c>
      <c r="LE25" s="2">
        <v>0</v>
      </c>
      <c r="LF25" s="43"/>
      <c r="LG25" s="2" t="s">
        <v>3713</v>
      </c>
      <c r="LH25" s="2">
        <v>3</v>
      </c>
      <c r="LI25" s="50">
        <f>LH25+LH26+LH27+LH28+LH29+LH30</f>
        <v>15</v>
      </c>
      <c r="LJ25" s="2" t="s">
        <v>3697</v>
      </c>
      <c r="LK25" s="2">
        <v>0</v>
      </c>
      <c r="LL25" s="50">
        <f>LK25+LK26+LK27+LK28+LK29</f>
        <v>0</v>
      </c>
      <c r="LM25" s="1" t="s">
        <v>137</v>
      </c>
      <c r="LN25" s="1"/>
      <c r="LO25" s="1"/>
      <c r="LP25" s="2" t="s">
        <v>3697</v>
      </c>
      <c r="LQ25" s="2">
        <v>0</v>
      </c>
      <c r="LR25" s="50">
        <f>LQ25+LQ26+LQ27+LQ28+LQ29</f>
        <v>0</v>
      </c>
      <c r="LS25" s="2" t="s">
        <v>3714</v>
      </c>
      <c r="LT25" s="2">
        <v>0</v>
      </c>
      <c r="LU25" s="50">
        <f>LT25+LT26+LT27+LT28+LT29</f>
        <v>0</v>
      </c>
      <c r="LV25" s="2" t="s">
        <v>3715</v>
      </c>
      <c r="LW25" s="2">
        <v>2</v>
      </c>
      <c r="LX25" s="50">
        <f>LW25+LW26+LW27+LW28+LW29+LW30+LW31</f>
        <v>15</v>
      </c>
      <c r="LY25" s="2" t="s">
        <v>123</v>
      </c>
      <c r="LZ25" s="2">
        <v>3</v>
      </c>
      <c r="MA25" s="50">
        <f>LZ25+LZ26+LZ27+LZ28+LZ29+LZ30</f>
        <v>18</v>
      </c>
      <c r="MB25" s="2" t="s">
        <v>83</v>
      </c>
      <c r="MC25" s="2">
        <v>0</v>
      </c>
      <c r="MD25" s="43"/>
      <c r="ME25" s="2" t="s">
        <v>3924</v>
      </c>
      <c r="MF25" s="2">
        <v>2</v>
      </c>
      <c r="MG25" s="50">
        <f>MF25+MF26+MF27+MF28+MF29+MF30</f>
        <v>18</v>
      </c>
      <c r="MH25" s="2" t="s">
        <v>630</v>
      </c>
      <c r="MI25" s="2">
        <v>0</v>
      </c>
      <c r="MJ25" s="43"/>
      <c r="MK25" s="2" t="s">
        <v>630</v>
      </c>
      <c r="ML25" s="2">
        <v>0</v>
      </c>
      <c r="MM25" s="43"/>
      <c r="MN25" s="2" t="s">
        <v>1061</v>
      </c>
      <c r="MO25" s="2">
        <v>0</v>
      </c>
      <c r="MP25" s="43"/>
      <c r="MQ25" s="2" t="s">
        <v>3925</v>
      </c>
      <c r="MR25" s="2">
        <v>3</v>
      </c>
      <c r="MS25" s="50">
        <f>MR25+MR26+MR27+MR28+MR29+MR30</f>
        <v>18</v>
      </c>
      <c r="MT25" s="2" t="s">
        <v>2398</v>
      </c>
      <c r="MU25" s="2">
        <v>1</v>
      </c>
      <c r="MV25" s="43"/>
      <c r="MW25" s="5" t="s">
        <v>4173</v>
      </c>
      <c r="MX25" s="2"/>
      <c r="MY25" s="43"/>
      <c r="MZ25" s="2" t="s">
        <v>4220</v>
      </c>
      <c r="NA25" s="2">
        <v>4</v>
      </c>
      <c r="NB25" s="43"/>
      <c r="NC25" s="2"/>
      <c r="ND25" s="2"/>
      <c r="NE25" s="43"/>
      <c r="NF25" s="4"/>
      <c r="NG25" s="4"/>
      <c r="NH25" s="4"/>
      <c r="NI25" s="4"/>
    </row>
    <row r="26" spans="1:373" ht="39" customHeight="1">
      <c r="A26" s="2" t="s">
        <v>123</v>
      </c>
      <c r="B26" s="2">
        <v>3</v>
      </c>
      <c r="C26" s="43"/>
      <c r="D26" s="2" t="s">
        <v>172</v>
      </c>
      <c r="E26" s="2">
        <v>3</v>
      </c>
      <c r="F26" s="44"/>
      <c r="G26" s="2" t="s">
        <v>173</v>
      </c>
      <c r="H26" s="2">
        <v>3</v>
      </c>
      <c r="I26" s="44"/>
      <c r="J26" s="2" t="s">
        <v>174</v>
      </c>
      <c r="K26" s="2">
        <v>3</v>
      </c>
      <c r="L26" s="43"/>
      <c r="M26" s="2" t="s">
        <v>175</v>
      </c>
      <c r="N26" s="2">
        <v>2</v>
      </c>
      <c r="O26" s="43"/>
      <c r="P26" s="2" t="s">
        <v>176</v>
      </c>
      <c r="Q26" s="2">
        <v>3</v>
      </c>
      <c r="R26" s="43"/>
      <c r="S26" s="2" t="s">
        <v>177</v>
      </c>
      <c r="T26" s="2">
        <v>4</v>
      </c>
      <c r="U26" s="43"/>
      <c r="V26" s="2" t="s">
        <v>178</v>
      </c>
      <c r="W26" s="2">
        <v>3</v>
      </c>
      <c r="X26" s="43"/>
      <c r="Y26" s="2" t="s">
        <v>179</v>
      </c>
      <c r="Z26" s="2">
        <v>2</v>
      </c>
      <c r="AA26" s="50">
        <f>Z26+Z27+Z28+Z29+Z32+Z30+Z31</f>
        <v>16</v>
      </c>
      <c r="AB26" s="2" t="s">
        <v>611</v>
      </c>
      <c r="AC26" s="2">
        <v>2</v>
      </c>
      <c r="AD26" s="43"/>
      <c r="AE26" s="2" t="s">
        <v>612</v>
      </c>
      <c r="AF26" s="2">
        <v>2</v>
      </c>
      <c r="AG26" s="43"/>
      <c r="AH26" s="1" t="s">
        <v>137</v>
      </c>
      <c r="AI26" s="1"/>
      <c r="AJ26" s="1"/>
      <c r="AK26" s="2" t="s">
        <v>159</v>
      </c>
      <c r="AL26" s="2">
        <v>4</v>
      </c>
      <c r="AM26" s="50">
        <f>AL26+AL27+AL28+AL29+AL30+AL31</f>
        <v>18</v>
      </c>
      <c r="AN26" s="2" t="s">
        <v>613</v>
      </c>
      <c r="AO26" s="2">
        <v>3</v>
      </c>
      <c r="AP26" s="44"/>
      <c r="AQ26" s="2" t="s">
        <v>155</v>
      </c>
      <c r="AR26" s="2">
        <v>2</v>
      </c>
      <c r="AS26" s="43"/>
      <c r="AT26" s="2" t="s">
        <v>614</v>
      </c>
      <c r="AU26" s="2">
        <v>3</v>
      </c>
      <c r="AV26" s="43"/>
      <c r="AW26" s="2" t="s">
        <v>615</v>
      </c>
      <c r="AX26" s="2">
        <v>1</v>
      </c>
      <c r="AY26" s="43"/>
      <c r="AZ26" s="2" t="s">
        <v>616</v>
      </c>
      <c r="BA26" s="2">
        <v>2</v>
      </c>
      <c r="BB26" s="43"/>
      <c r="BC26" s="2" t="s">
        <v>617</v>
      </c>
      <c r="BD26" s="2">
        <v>1</v>
      </c>
      <c r="BE26" s="44"/>
      <c r="BF26" s="2" t="s">
        <v>618</v>
      </c>
      <c r="BG26" s="2">
        <v>2</v>
      </c>
      <c r="BH26" s="50">
        <f>BG26+BG27+BG28+BG29+BG30+BG32+BG31</f>
        <v>17</v>
      </c>
      <c r="BI26" s="1" t="s">
        <v>137</v>
      </c>
      <c r="BJ26" s="1"/>
      <c r="BK26" s="1"/>
      <c r="BL26" s="1" t="s">
        <v>137</v>
      </c>
      <c r="BM26" s="1"/>
      <c r="BN26" s="1"/>
      <c r="BO26" s="2" t="s">
        <v>1067</v>
      </c>
      <c r="BP26" s="2">
        <v>3</v>
      </c>
      <c r="BQ26" s="44"/>
      <c r="BR26" s="1" t="s">
        <v>180</v>
      </c>
      <c r="BS26" s="1"/>
      <c r="BT26" s="1"/>
      <c r="BU26" s="2" t="s">
        <v>1068</v>
      </c>
      <c r="BV26" s="2">
        <v>2</v>
      </c>
      <c r="BW26" s="43"/>
      <c r="BX26" s="2" t="s">
        <v>1069</v>
      </c>
      <c r="BY26" s="2">
        <v>2</v>
      </c>
      <c r="BZ26" s="43"/>
      <c r="CA26" s="2" t="s">
        <v>1070</v>
      </c>
      <c r="CB26" s="2">
        <v>2</v>
      </c>
      <c r="CC26" s="44"/>
      <c r="CD26" s="2" t="s">
        <v>1070</v>
      </c>
      <c r="CE26" s="2">
        <v>2</v>
      </c>
      <c r="CF26" s="44"/>
      <c r="CG26" s="2" t="s">
        <v>1070</v>
      </c>
      <c r="CH26" s="2">
        <v>2</v>
      </c>
      <c r="CI26" s="44"/>
      <c r="CJ26" s="2" t="s">
        <v>1071</v>
      </c>
      <c r="CK26" s="2">
        <v>3</v>
      </c>
      <c r="CL26" s="43"/>
      <c r="CM26" s="2" t="s">
        <v>195</v>
      </c>
      <c r="CN26" s="2">
        <v>3</v>
      </c>
      <c r="CO26" s="43"/>
      <c r="CP26" s="2" t="s">
        <v>1016</v>
      </c>
      <c r="CQ26" s="2">
        <v>2</v>
      </c>
      <c r="CR26" s="44"/>
      <c r="CS26" s="2" t="s">
        <v>1406</v>
      </c>
      <c r="CT26" s="2">
        <v>2</v>
      </c>
      <c r="CU26" s="43"/>
      <c r="CV26" s="2" t="s">
        <v>1317</v>
      </c>
      <c r="CW26" s="2">
        <v>2</v>
      </c>
      <c r="CX26" s="43"/>
      <c r="CY26" s="2" t="s">
        <v>1402</v>
      </c>
      <c r="CZ26" s="2">
        <v>0</v>
      </c>
      <c r="DA26" s="43"/>
      <c r="DB26" s="2" t="s">
        <v>1402</v>
      </c>
      <c r="DC26" s="2">
        <v>0</v>
      </c>
      <c r="DD26" s="43"/>
      <c r="DE26" s="2" t="s">
        <v>1407</v>
      </c>
      <c r="DF26" s="2">
        <v>0</v>
      </c>
      <c r="DG26" s="43"/>
      <c r="DH26" s="2" t="s">
        <v>606</v>
      </c>
      <c r="DI26" s="2">
        <v>2</v>
      </c>
      <c r="DJ26" s="43"/>
      <c r="DK26" s="2" t="s">
        <v>1408</v>
      </c>
      <c r="DL26" s="2">
        <v>3</v>
      </c>
      <c r="DM26" s="44"/>
      <c r="DN26" s="2" t="s">
        <v>1409</v>
      </c>
      <c r="DO26" s="2">
        <v>0</v>
      </c>
      <c r="DP26" s="50">
        <f>DO26+DO27+DO28+DO29+DO30+DO34+DO31+DO32+DO33</f>
        <v>0</v>
      </c>
      <c r="DQ26" s="2" t="s">
        <v>1409</v>
      </c>
      <c r="DR26" s="2">
        <v>0</v>
      </c>
      <c r="DS26" s="50">
        <f>DR26+DR27+DR28+DR29+DR30+DR34+DR31+DR32+DR33</f>
        <v>0</v>
      </c>
      <c r="DT26" s="2" t="s">
        <v>152</v>
      </c>
      <c r="DU26" s="2">
        <v>0</v>
      </c>
      <c r="DV26" s="43"/>
      <c r="DW26" s="2" t="s">
        <v>1766</v>
      </c>
      <c r="DX26" s="2">
        <v>3</v>
      </c>
      <c r="DY26" s="44"/>
      <c r="DZ26" s="2" t="s">
        <v>1767</v>
      </c>
      <c r="EA26" s="2">
        <v>0</v>
      </c>
      <c r="EB26" s="50">
        <v>17</v>
      </c>
      <c r="EC26" s="2" t="s">
        <v>1768</v>
      </c>
      <c r="ED26" s="2">
        <v>0</v>
      </c>
      <c r="EE26" s="43"/>
      <c r="EF26" s="2" t="s">
        <v>1769</v>
      </c>
      <c r="EG26" s="2">
        <v>3</v>
      </c>
      <c r="EH26" s="43"/>
      <c r="EI26" s="1" t="s">
        <v>137</v>
      </c>
      <c r="EJ26" s="1"/>
      <c r="EK26" s="1"/>
      <c r="EL26" s="2" t="s">
        <v>1770</v>
      </c>
      <c r="EM26" s="2">
        <v>3</v>
      </c>
      <c r="EN26" s="43"/>
      <c r="EO26" s="1" t="s">
        <v>137</v>
      </c>
      <c r="EP26" s="1"/>
      <c r="EQ26" s="1"/>
      <c r="ER26" s="1" t="s">
        <v>137</v>
      </c>
      <c r="ES26" s="1"/>
      <c r="ET26" s="1"/>
      <c r="EU26" s="1" t="s">
        <v>137</v>
      </c>
      <c r="EV26" s="1"/>
      <c r="EW26" s="1"/>
      <c r="EX26" s="1" t="s">
        <v>137</v>
      </c>
      <c r="EY26" s="1"/>
      <c r="EZ26" s="1"/>
      <c r="FA26" s="1" t="s">
        <v>137</v>
      </c>
      <c r="FB26" s="1"/>
      <c r="FC26" s="1"/>
      <c r="FD26" s="1" t="s">
        <v>137</v>
      </c>
      <c r="FE26" s="1"/>
      <c r="FF26" s="1"/>
      <c r="FG26" s="1" t="s">
        <v>137</v>
      </c>
      <c r="FH26" s="1"/>
      <c r="FI26" s="1"/>
      <c r="FJ26" s="1" t="s">
        <v>137</v>
      </c>
      <c r="FK26" s="1"/>
      <c r="FL26" s="1"/>
      <c r="FM26" s="1" t="s">
        <v>137</v>
      </c>
      <c r="FN26" s="1"/>
      <c r="FO26" s="1"/>
      <c r="FP26" s="1" t="s">
        <v>137</v>
      </c>
      <c r="FQ26" s="1"/>
      <c r="FR26" s="1"/>
      <c r="FS26" s="2" t="s">
        <v>2025</v>
      </c>
      <c r="FT26" s="2">
        <v>3</v>
      </c>
      <c r="FU26" s="50">
        <f>FT26+FT27+FT28+FT29+FT30</f>
        <v>19</v>
      </c>
      <c r="FV26" s="2" t="s">
        <v>2069</v>
      </c>
      <c r="FW26" s="2">
        <v>3</v>
      </c>
      <c r="FX26" s="43"/>
      <c r="FY26" s="2" t="s">
        <v>2070</v>
      </c>
      <c r="FZ26" s="2">
        <v>3</v>
      </c>
      <c r="GA26" s="50">
        <f>FZ26+FZ27+FZ28+FZ29+FZ32+FZ30+FZ31</f>
        <v>18</v>
      </c>
      <c r="GB26" s="2" t="s">
        <v>2071</v>
      </c>
      <c r="GC26" s="2">
        <v>4</v>
      </c>
      <c r="GD26" s="43"/>
      <c r="GE26" s="2" t="s">
        <v>2072</v>
      </c>
      <c r="GF26" s="2">
        <v>4</v>
      </c>
      <c r="GG26" s="43"/>
      <c r="GH26" s="2" t="s">
        <v>2073</v>
      </c>
      <c r="GI26" s="2">
        <v>3</v>
      </c>
      <c r="GJ26" s="43"/>
      <c r="GK26" s="1" t="s">
        <v>137</v>
      </c>
      <c r="GL26" s="1"/>
      <c r="GM26" s="1"/>
      <c r="GN26" s="2" t="s">
        <v>126</v>
      </c>
      <c r="GO26" s="2">
        <v>0</v>
      </c>
      <c r="GP26" s="43"/>
      <c r="GQ26" s="2" t="s">
        <v>2074</v>
      </c>
      <c r="GR26" s="2">
        <v>3</v>
      </c>
      <c r="GS26" s="43"/>
      <c r="GT26" s="2" t="s">
        <v>2439</v>
      </c>
      <c r="GU26" s="2">
        <v>2</v>
      </c>
      <c r="GV26" s="50">
        <f>GU26+GU27+GU28+GU45+GU29+GU30+GU31+GU33+GU34+GU35+GU36+GU37+GU38+GU39+GU40+GU41+GU42+GU43+GU44+GU32</f>
        <v>43</v>
      </c>
      <c r="GW26" s="2" t="s">
        <v>2440</v>
      </c>
      <c r="GX26" s="2">
        <v>3</v>
      </c>
      <c r="GY26" s="50">
        <f>GX26+GX27+GX28+GX29+GX32+GX30+GX31</f>
        <v>18</v>
      </c>
      <c r="GZ26" s="2" t="s">
        <v>802</v>
      </c>
      <c r="HA26" s="2">
        <v>0</v>
      </c>
      <c r="HB26" s="43"/>
      <c r="HC26" s="2" t="s">
        <v>2441</v>
      </c>
      <c r="HD26" s="2">
        <v>0</v>
      </c>
      <c r="HE26" s="43"/>
      <c r="HF26" s="2" t="s">
        <v>2442</v>
      </c>
      <c r="HG26" s="2">
        <v>3</v>
      </c>
      <c r="HH26" s="50">
        <f>HG28+HG29+HG30+HG31+HG32+HG27+HG26</f>
        <v>18</v>
      </c>
      <c r="HI26" s="2" t="s">
        <v>2443</v>
      </c>
      <c r="HJ26" s="2">
        <v>2</v>
      </c>
      <c r="HK26" s="43"/>
      <c r="HL26" s="2" t="s">
        <v>207</v>
      </c>
      <c r="HM26" s="2">
        <v>1</v>
      </c>
      <c r="HN26" s="44"/>
      <c r="HO26" s="1" t="s">
        <v>137</v>
      </c>
      <c r="HP26" s="1"/>
      <c r="HQ26" s="1"/>
      <c r="HR26" s="2" t="s">
        <v>2444</v>
      </c>
      <c r="HS26" s="2">
        <v>4</v>
      </c>
      <c r="HT26" s="44"/>
      <c r="HU26" s="2" t="s">
        <v>2798</v>
      </c>
      <c r="HV26" s="2">
        <v>3</v>
      </c>
      <c r="HW26" s="44"/>
      <c r="HX26" s="2" t="s">
        <v>2799</v>
      </c>
      <c r="HY26" s="2">
        <v>0</v>
      </c>
      <c r="HZ26" s="50">
        <v>16</v>
      </c>
      <c r="IA26" s="2" t="s">
        <v>125</v>
      </c>
      <c r="IB26" s="2">
        <v>2</v>
      </c>
      <c r="IC26" s="43"/>
      <c r="ID26" s="2" t="s">
        <v>2794</v>
      </c>
      <c r="IE26" s="2">
        <v>4</v>
      </c>
      <c r="IF26" s="43"/>
      <c r="IG26" s="1" t="s">
        <v>137</v>
      </c>
      <c r="IH26" s="1"/>
      <c r="II26" s="1"/>
      <c r="IJ26" s="2" t="s">
        <v>2385</v>
      </c>
      <c r="IK26" s="2">
        <v>4</v>
      </c>
      <c r="IL26" s="44"/>
      <c r="IM26" s="2" t="s">
        <v>2800</v>
      </c>
      <c r="IN26" s="2">
        <v>3</v>
      </c>
      <c r="IO26" s="43"/>
      <c r="IP26" s="2" t="s">
        <v>2801</v>
      </c>
      <c r="IQ26" s="2">
        <v>3</v>
      </c>
      <c r="IR26" s="43"/>
      <c r="IS26" s="2" t="s">
        <v>2800</v>
      </c>
      <c r="IT26" s="2">
        <v>3</v>
      </c>
      <c r="IU26" s="43"/>
      <c r="IV26" s="1" t="s">
        <v>137</v>
      </c>
      <c r="IW26" s="1"/>
      <c r="IX26" s="1"/>
      <c r="IY26" s="2" t="s">
        <v>3056</v>
      </c>
      <c r="IZ26" s="2">
        <v>3</v>
      </c>
      <c r="JA26" s="50">
        <f>IZ28+IZ29+IZ30+IZ27+IZ26+IZ31</f>
        <v>16</v>
      </c>
      <c r="JB26" s="2" t="s">
        <v>3057</v>
      </c>
      <c r="JC26" s="2">
        <v>2</v>
      </c>
      <c r="JD26" s="43"/>
      <c r="JE26" s="2" t="s">
        <v>3058</v>
      </c>
      <c r="JF26" s="2">
        <v>3</v>
      </c>
      <c r="JG26" s="43"/>
      <c r="JH26" s="2" t="s">
        <v>3059</v>
      </c>
      <c r="JI26" s="2">
        <v>3</v>
      </c>
      <c r="JJ26" s="43"/>
      <c r="JK26" s="2" t="s">
        <v>2805</v>
      </c>
      <c r="JL26" s="2">
        <v>2</v>
      </c>
      <c r="JM26" s="44"/>
      <c r="JN26" s="2" t="s">
        <v>3060</v>
      </c>
      <c r="JO26" s="2">
        <v>2</v>
      </c>
      <c r="JP26" s="50">
        <f>JO28+JO29+JO30+JO27+JO26</f>
        <v>18</v>
      </c>
      <c r="JQ26" s="1" t="s">
        <v>137</v>
      </c>
      <c r="JR26" s="1"/>
      <c r="JS26" s="1"/>
      <c r="JT26" s="2" t="s">
        <v>3061</v>
      </c>
      <c r="JU26" s="2">
        <v>3</v>
      </c>
      <c r="JV26" s="43"/>
      <c r="JW26" s="2" t="s">
        <v>3425</v>
      </c>
      <c r="JX26" s="2">
        <v>2</v>
      </c>
      <c r="JY26" s="43"/>
      <c r="JZ26" s="62" t="s">
        <v>3426</v>
      </c>
      <c r="KA26" s="48"/>
      <c r="KB26" s="8">
        <v>8</v>
      </c>
      <c r="KC26" s="2" t="s">
        <v>2431</v>
      </c>
      <c r="KD26" s="2">
        <v>3</v>
      </c>
      <c r="KE26" s="43"/>
      <c r="KF26" s="2" t="s">
        <v>3344</v>
      </c>
      <c r="KG26" s="2">
        <v>2</v>
      </c>
      <c r="KH26" s="43"/>
      <c r="KI26" s="2" t="s">
        <v>2697</v>
      </c>
      <c r="KJ26" s="2">
        <v>2</v>
      </c>
      <c r="KK26" s="43"/>
      <c r="KL26" s="2" t="s">
        <v>3427</v>
      </c>
      <c r="KM26" s="2">
        <v>3</v>
      </c>
      <c r="KN26" s="43"/>
      <c r="KO26" s="2" t="s">
        <v>3428</v>
      </c>
      <c r="KP26" s="2">
        <v>2</v>
      </c>
      <c r="KQ26" s="50">
        <f>KP28+KP29+KP31+KP27+KP26+KP30</f>
        <v>17</v>
      </c>
      <c r="KR26" s="2" t="s">
        <v>3429</v>
      </c>
      <c r="KS26" s="2">
        <v>2</v>
      </c>
      <c r="KT26" s="50">
        <f>KS28+KS29+KS32+KS27+KS26+KS30+KS31</f>
        <v>18</v>
      </c>
      <c r="KU26" s="2" t="s">
        <v>3430</v>
      </c>
      <c r="KV26" s="2">
        <v>0</v>
      </c>
      <c r="KW26" s="43"/>
      <c r="KX26" s="2" t="s">
        <v>3430</v>
      </c>
      <c r="KY26" s="2">
        <v>0</v>
      </c>
      <c r="KZ26" s="43"/>
      <c r="LA26" s="2" t="s">
        <v>3430</v>
      </c>
      <c r="LB26" s="2">
        <v>0</v>
      </c>
      <c r="LC26" s="43"/>
      <c r="LD26" s="2" t="s">
        <v>3716</v>
      </c>
      <c r="LE26" s="2">
        <v>0</v>
      </c>
      <c r="LF26" s="43"/>
      <c r="LG26" s="2" t="s">
        <v>3717</v>
      </c>
      <c r="LH26" s="2">
        <v>3</v>
      </c>
      <c r="LI26" s="43"/>
      <c r="LJ26" s="2" t="s">
        <v>1403</v>
      </c>
      <c r="LK26" s="2">
        <v>0</v>
      </c>
      <c r="LL26" s="43"/>
      <c r="LM26" s="2" t="s">
        <v>1801</v>
      </c>
      <c r="LN26" s="2">
        <v>0</v>
      </c>
      <c r="LO26" s="50">
        <f>LN26+LN27+LN28+LN29+LN30+LN32</f>
        <v>0</v>
      </c>
      <c r="LP26" s="2" t="s">
        <v>1403</v>
      </c>
      <c r="LQ26" s="2">
        <v>0</v>
      </c>
      <c r="LR26" s="43"/>
      <c r="LS26" s="2" t="s">
        <v>3718</v>
      </c>
      <c r="LT26" s="2">
        <v>0</v>
      </c>
      <c r="LU26" s="43"/>
      <c r="LV26" s="2" t="s">
        <v>123</v>
      </c>
      <c r="LW26" s="2">
        <v>3</v>
      </c>
      <c r="LX26" s="43"/>
      <c r="LY26" s="2" t="s">
        <v>166</v>
      </c>
      <c r="LZ26" s="2">
        <v>3</v>
      </c>
      <c r="MA26" s="43"/>
      <c r="MB26" s="2" t="s">
        <v>1970</v>
      </c>
      <c r="MC26" s="2">
        <v>0</v>
      </c>
      <c r="MD26" s="43"/>
      <c r="ME26" s="2" t="s">
        <v>236</v>
      </c>
      <c r="MF26" s="2">
        <v>2</v>
      </c>
      <c r="MG26" s="43"/>
      <c r="MH26" s="2" t="s">
        <v>126</v>
      </c>
      <c r="MI26" s="2">
        <v>0</v>
      </c>
      <c r="MJ26" s="43"/>
      <c r="MK26" s="2" t="s">
        <v>126</v>
      </c>
      <c r="ML26" s="2">
        <v>0</v>
      </c>
      <c r="MM26" s="43"/>
      <c r="MN26" s="2" t="s">
        <v>816</v>
      </c>
      <c r="MO26" s="2">
        <v>0</v>
      </c>
      <c r="MP26" s="44"/>
      <c r="MQ26" s="2" t="s">
        <v>3926</v>
      </c>
      <c r="MR26" s="2">
        <v>3</v>
      </c>
      <c r="MS26" s="43"/>
      <c r="MT26" s="2" t="s">
        <v>4134</v>
      </c>
      <c r="MU26" s="2">
        <v>1</v>
      </c>
      <c r="MV26" s="43"/>
      <c r="MW26" s="5" t="s">
        <v>4174</v>
      </c>
      <c r="MX26" s="2"/>
      <c r="MY26" s="43"/>
      <c r="MZ26" s="2" t="s">
        <v>4218</v>
      </c>
      <c r="NA26" s="2">
        <v>6</v>
      </c>
      <c r="NB26" s="43"/>
      <c r="NC26" s="2"/>
      <c r="ND26" s="2"/>
      <c r="NE26" s="43"/>
      <c r="NF26" s="4"/>
      <c r="NG26" s="4"/>
      <c r="NH26" s="4"/>
      <c r="NI26" s="4"/>
    </row>
    <row r="27" spans="1:373" ht="39" customHeight="1">
      <c r="A27" s="2" t="s">
        <v>152</v>
      </c>
      <c r="B27" s="2">
        <v>3</v>
      </c>
      <c r="C27" s="43"/>
      <c r="D27" s="1" t="s">
        <v>180</v>
      </c>
      <c r="E27" s="1"/>
      <c r="F27" s="18"/>
      <c r="G27" s="1" t="s">
        <v>180</v>
      </c>
      <c r="H27" s="1"/>
      <c r="I27" s="18"/>
      <c r="J27" s="2" t="s">
        <v>181</v>
      </c>
      <c r="K27" s="2">
        <v>3</v>
      </c>
      <c r="L27" s="43"/>
      <c r="M27" s="2" t="s">
        <v>182</v>
      </c>
      <c r="N27" s="2">
        <v>0</v>
      </c>
      <c r="O27" s="43"/>
      <c r="P27" s="2" t="s">
        <v>183</v>
      </c>
      <c r="Q27" s="2">
        <v>3</v>
      </c>
      <c r="R27" s="43"/>
      <c r="S27" s="2" t="s">
        <v>184</v>
      </c>
      <c r="T27" s="2">
        <v>3</v>
      </c>
      <c r="U27" s="43"/>
      <c r="V27" s="2" t="s">
        <v>185</v>
      </c>
      <c r="W27" s="2">
        <v>2</v>
      </c>
      <c r="X27" s="44"/>
      <c r="Y27" s="2" t="s">
        <v>186</v>
      </c>
      <c r="Z27" s="2">
        <v>2</v>
      </c>
      <c r="AA27" s="43"/>
      <c r="AB27" s="2" t="s">
        <v>619</v>
      </c>
      <c r="AC27" s="2">
        <v>4</v>
      </c>
      <c r="AD27" s="44"/>
      <c r="AE27" s="2" t="s">
        <v>620</v>
      </c>
      <c r="AF27" s="2">
        <v>3</v>
      </c>
      <c r="AG27" s="44"/>
      <c r="AH27" s="2" t="s">
        <v>621</v>
      </c>
      <c r="AI27" s="2">
        <v>2</v>
      </c>
      <c r="AJ27" s="50">
        <f>AI27+AI28+AI29+AI30+AI31+AI32</f>
        <v>13</v>
      </c>
      <c r="AK27" s="2" t="s">
        <v>622</v>
      </c>
      <c r="AL27" s="2">
        <v>2</v>
      </c>
      <c r="AM27" s="43"/>
      <c r="AN27" s="1" t="s">
        <v>137</v>
      </c>
      <c r="AO27" s="1"/>
      <c r="AP27" s="1"/>
      <c r="AQ27" s="2" t="s">
        <v>614</v>
      </c>
      <c r="AR27" s="2">
        <v>3</v>
      </c>
      <c r="AS27" s="43"/>
      <c r="AT27" s="2" t="s">
        <v>623</v>
      </c>
      <c r="AU27" s="2">
        <v>2</v>
      </c>
      <c r="AV27" s="44"/>
      <c r="AW27" s="2" t="s">
        <v>624</v>
      </c>
      <c r="AX27" s="2">
        <v>2</v>
      </c>
      <c r="AY27" s="44"/>
      <c r="AZ27" s="2" t="s">
        <v>625</v>
      </c>
      <c r="BA27" s="2">
        <v>6</v>
      </c>
      <c r="BB27" s="43"/>
      <c r="BC27" s="1" t="s">
        <v>137</v>
      </c>
      <c r="BD27" s="1"/>
      <c r="BE27" s="1"/>
      <c r="BF27" s="2" t="s">
        <v>565</v>
      </c>
      <c r="BG27" s="2">
        <v>2</v>
      </c>
      <c r="BH27" s="43"/>
      <c r="BI27" s="2" t="s">
        <v>626</v>
      </c>
      <c r="BJ27" s="2">
        <v>3</v>
      </c>
      <c r="BK27" s="50">
        <f>BJ27+BJ28+BJ29+BJ30+BJ31+BJ33+BJ32</f>
        <v>18</v>
      </c>
      <c r="BL27" s="2" t="s">
        <v>1072</v>
      </c>
      <c r="BM27" s="2">
        <v>3</v>
      </c>
      <c r="BN27" s="50">
        <f>BM27+BM28+BM29+BM30+BM31+BM33+BM32</f>
        <v>18</v>
      </c>
      <c r="BO27" s="1" t="s">
        <v>180</v>
      </c>
      <c r="BP27" s="1"/>
      <c r="BQ27" s="1"/>
      <c r="BR27" s="2" t="s">
        <v>1073</v>
      </c>
      <c r="BS27" s="2">
        <v>0</v>
      </c>
      <c r="BT27" s="50">
        <f>BS27+BS30+BS28+BS29+BS31</f>
        <v>0</v>
      </c>
      <c r="BU27" s="2" t="s">
        <v>986</v>
      </c>
      <c r="BV27" s="2">
        <v>2</v>
      </c>
      <c r="BW27" s="44"/>
      <c r="BX27" s="2" t="s">
        <v>155</v>
      </c>
      <c r="BY27" s="2">
        <v>0</v>
      </c>
      <c r="BZ27" s="44"/>
      <c r="CA27" s="1" t="s">
        <v>137</v>
      </c>
      <c r="CB27" s="1"/>
      <c r="CC27" s="1"/>
      <c r="CD27" s="1" t="s">
        <v>137</v>
      </c>
      <c r="CE27" s="1"/>
      <c r="CF27" s="1"/>
      <c r="CG27" s="1" t="s">
        <v>137</v>
      </c>
      <c r="CH27" s="1"/>
      <c r="CI27" s="1"/>
      <c r="CJ27" s="2" t="s">
        <v>1074</v>
      </c>
      <c r="CK27" s="2">
        <v>2</v>
      </c>
      <c r="CL27" s="43"/>
      <c r="CM27" s="2" t="s">
        <v>479</v>
      </c>
      <c r="CN27" s="2">
        <v>2</v>
      </c>
      <c r="CO27" s="44"/>
      <c r="CP27" s="1" t="s">
        <v>137</v>
      </c>
      <c r="CQ27" s="1"/>
      <c r="CR27" s="1"/>
      <c r="CS27" s="2" t="s">
        <v>1410</v>
      </c>
      <c r="CT27" s="2">
        <v>3</v>
      </c>
      <c r="CU27" s="43"/>
      <c r="CV27" s="2" t="s">
        <v>1411</v>
      </c>
      <c r="CW27" s="2">
        <v>1</v>
      </c>
      <c r="CX27" s="44"/>
      <c r="CY27" s="2" t="s">
        <v>1407</v>
      </c>
      <c r="CZ27" s="2">
        <v>0</v>
      </c>
      <c r="DA27" s="43"/>
      <c r="DB27" s="2" t="s">
        <v>1407</v>
      </c>
      <c r="DC27" s="2">
        <v>0</v>
      </c>
      <c r="DD27" s="43"/>
      <c r="DE27" s="2" t="s">
        <v>1412</v>
      </c>
      <c r="DF27" s="2">
        <v>0</v>
      </c>
      <c r="DG27" s="43"/>
      <c r="DH27" s="2" t="s">
        <v>1413</v>
      </c>
      <c r="DI27" s="2">
        <v>2</v>
      </c>
      <c r="DJ27" s="44"/>
      <c r="DK27" s="1" t="s">
        <v>137</v>
      </c>
      <c r="DL27" s="1"/>
      <c r="DM27" s="1"/>
      <c r="DN27" s="2" t="s">
        <v>1414</v>
      </c>
      <c r="DO27" s="2">
        <v>0</v>
      </c>
      <c r="DP27" s="43"/>
      <c r="DQ27" s="2" t="s">
        <v>1414</v>
      </c>
      <c r="DR27" s="2">
        <v>0</v>
      </c>
      <c r="DS27" s="43"/>
      <c r="DT27" s="2" t="s">
        <v>1415</v>
      </c>
      <c r="DU27" s="2">
        <v>0</v>
      </c>
      <c r="DV27" s="43"/>
      <c r="DW27" s="1" t="s">
        <v>137</v>
      </c>
      <c r="DX27" s="1"/>
      <c r="DY27" s="1"/>
      <c r="DZ27" s="2" t="s">
        <v>1771</v>
      </c>
      <c r="EA27" s="2">
        <v>0</v>
      </c>
      <c r="EB27" s="43"/>
      <c r="EC27" s="2" t="s">
        <v>1772</v>
      </c>
      <c r="ED27" s="2">
        <v>0</v>
      </c>
      <c r="EE27" s="44"/>
      <c r="EF27" s="2" t="s">
        <v>1376</v>
      </c>
      <c r="EG27" s="2">
        <v>3</v>
      </c>
      <c r="EH27" s="43"/>
      <c r="EI27" s="2" t="s">
        <v>1773</v>
      </c>
      <c r="EJ27" s="2">
        <v>2</v>
      </c>
      <c r="EK27" s="50">
        <f>EJ27+EJ28+EJ29+EJ30+EJ31+EJ33+EJ32</f>
        <v>17</v>
      </c>
      <c r="EL27" s="2" t="s">
        <v>1774</v>
      </c>
      <c r="EM27" s="2">
        <v>2</v>
      </c>
      <c r="EN27" s="43"/>
      <c r="EO27" s="2" t="s">
        <v>236</v>
      </c>
      <c r="EP27" s="2">
        <v>4</v>
      </c>
      <c r="EQ27" s="50">
        <f>EP27+EP28+EP29+EP30+EP31+EP33+EP32</f>
        <v>18</v>
      </c>
      <c r="ER27" s="2" t="s">
        <v>236</v>
      </c>
      <c r="ES27" s="2">
        <v>4</v>
      </c>
      <c r="ET27" s="50">
        <f>ES27+ES28+ES29+ES30+ES31+ES33+ES32</f>
        <v>18</v>
      </c>
      <c r="EU27" s="2" t="s">
        <v>236</v>
      </c>
      <c r="EV27" s="2">
        <v>4</v>
      </c>
      <c r="EW27" s="50">
        <f>EV27+EV28+EV29+EV30+EV31+EV33+EV32</f>
        <v>18</v>
      </c>
      <c r="EX27" s="2" t="s">
        <v>236</v>
      </c>
      <c r="EY27" s="2">
        <v>4</v>
      </c>
      <c r="EZ27" s="50">
        <f>EY27+EY28+EY29+EY30+EY31+EY33+EY32</f>
        <v>18</v>
      </c>
      <c r="FA27" s="2" t="s">
        <v>236</v>
      </c>
      <c r="FB27" s="2">
        <v>4</v>
      </c>
      <c r="FC27" s="50">
        <f>FB27+FB28+FB29+FB30+FB31+FB33+FB32</f>
        <v>18</v>
      </c>
      <c r="FD27" s="2" t="s">
        <v>236</v>
      </c>
      <c r="FE27" s="2">
        <v>4</v>
      </c>
      <c r="FF27" s="50">
        <f>FE27+FE28+FE29+FE30+FE31+FE33+FE32</f>
        <v>18</v>
      </c>
      <c r="FG27" s="2" t="s">
        <v>236</v>
      </c>
      <c r="FH27" s="2">
        <v>4</v>
      </c>
      <c r="FI27" s="50">
        <f>FH27+FH28+FH29+FH30+FH31+FH33+FH32</f>
        <v>18</v>
      </c>
      <c r="FJ27" s="2" t="s">
        <v>236</v>
      </c>
      <c r="FK27" s="2">
        <v>4</v>
      </c>
      <c r="FL27" s="50">
        <f>FK27+FK28+FK29+FK30+FK31+FK33+FK32</f>
        <v>18</v>
      </c>
      <c r="FM27" s="2" t="s">
        <v>236</v>
      </c>
      <c r="FN27" s="2">
        <v>4</v>
      </c>
      <c r="FO27" s="50">
        <f>FN27+FN28+FN29+FN30+FN31+FN33+FN32</f>
        <v>18</v>
      </c>
      <c r="FP27" s="2" t="s">
        <v>236</v>
      </c>
      <c r="FQ27" s="2">
        <v>4</v>
      </c>
      <c r="FR27" s="50">
        <f>FQ27+FQ28+FQ29+FQ30+FQ31+FQ33+FQ32</f>
        <v>18</v>
      </c>
      <c r="FS27" s="2" t="s">
        <v>1939</v>
      </c>
      <c r="FT27" s="2">
        <v>6</v>
      </c>
      <c r="FU27" s="43"/>
      <c r="FV27" s="2" t="s">
        <v>125</v>
      </c>
      <c r="FW27" s="2">
        <v>3</v>
      </c>
      <c r="FX27" s="43"/>
      <c r="FY27" s="2" t="s">
        <v>2064</v>
      </c>
      <c r="FZ27" s="2">
        <v>3</v>
      </c>
      <c r="GA27" s="43"/>
      <c r="GB27" s="2" t="s">
        <v>2075</v>
      </c>
      <c r="GC27" s="2">
        <v>3</v>
      </c>
      <c r="GD27" s="43"/>
      <c r="GE27" s="2" t="s">
        <v>2076</v>
      </c>
      <c r="GF27" s="2">
        <v>4</v>
      </c>
      <c r="GG27" s="43"/>
      <c r="GH27" s="2" t="s">
        <v>56</v>
      </c>
      <c r="GI27" s="2">
        <v>3</v>
      </c>
      <c r="GJ27" s="43"/>
      <c r="GK27" s="2" t="s">
        <v>2077</v>
      </c>
      <c r="GL27" s="2">
        <v>0</v>
      </c>
      <c r="GM27" s="50">
        <f>GL27+GL28+GL29+GL30+GL33+GL31+GL32</f>
        <v>0</v>
      </c>
      <c r="GN27" s="2" t="s">
        <v>2036</v>
      </c>
      <c r="GO27" s="2">
        <v>0</v>
      </c>
      <c r="GP27" s="44"/>
      <c r="GQ27" s="2" t="s">
        <v>2078</v>
      </c>
      <c r="GR27" s="2">
        <v>2</v>
      </c>
      <c r="GS27" s="44"/>
      <c r="GT27" s="2" t="s">
        <v>2445</v>
      </c>
      <c r="GU27" s="2">
        <v>2</v>
      </c>
      <c r="GV27" s="43"/>
      <c r="GW27" s="2" t="s">
        <v>2446</v>
      </c>
      <c r="GX27" s="2">
        <v>3</v>
      </c>
      <c r="GY27" s="43"/>
      <c r="GZ27" s="2" t="s">
        <v>2447</v>
      </c>
      <c r="HA27" s="2">
        <v>0</v>
      </c>
      <c r="HB27" s="43"/>
      <c r="HC27" s="2" t="s">
        <v>2409</v>
      </c>
      <c r="HD27" s="2">
        <v>0</v>
      </c>
      <c r="HE27" s="43"/>
      <c r="HF27" s="2" t="s">
        <v>2448</v>
      </c>
      <c r="HG27" s="2">
        <v>2</v>
      </c>
      <c r="HH27" s="43"/>
      <c r="HI27" s="2" t="s">
        <v>2449</v>
      </c>
      <c r="HJ27" s="2">
        <v>1</v>
      </c>
      <c r="HK27" s="43"/>
      <c r="HL27" s="1" t="s">
        <v>137</v>
      </c>
      <c r="HM27" s="1"/>
      <c r="HN27" s="1"/>
      <c r="HO27" s="2" t="s">
        <v>2118</v>
      </c>
      <c r="HP27" s="2">
        <v>0</v>
      </c>
      <c r="HQ27" s="50">
        <f>HP29+HP30+HP31+HP28+HP27+HP32</f>
        <v>0</v>
      </c>
      <c r="HR27" s="1" t="s">
        <v>137</v>
      </c>
      <c r="HS27" s="1"/>
      <c r="HT27" s="1"/>
      <c r="HU27" s="1" t="s">
        <v>137</v>
      </c>
      <c r="HV27" s="1"/>
      <c r="HW27" s="1"/>
      <c r="HX27" s="2" t="s">
        <v>138</v>
      </c>
      <c r="HY27" s="2">
        <v>0</v>
      </c>
      <c r="HZ27" s="43"/>
      <c r="IA27" s="2" t="s">
        <v>2802</v>
      </c>
      <c r="IB27" s="2">
        <v>2</v>
      </c>
      <c r="IC27" s="43"/>
      <c r="ID27" s="2" t="s">
        <v>125</v>
      </c>
      <c r="IE27" s="2">
        <v>2</v>
      </c>
      <c r="IF27" s="43"/>
      <c r="IG27" s="2" t="s">
        <v>2803</v>
      </c>
      <c r="IH27" s="2">
        <v>4</v>
      </c>
      <c r="II27" s="50">
        <f>IH29+IH30+IH31+IH28+IH27</f>
        <v>14</v>
      </c>
      <c r="IJ27" s="1" t="s">
        <v>137</v>
      </c>
      <c r="IK27" s="1"/>
      <c r="IL27" s="1"/>
      <c r="IM27" s="2" t="s">
        <v>2804</v>
      </c>
      <c r="IN27" s="2">
        <v>3</v>
      </c>
      <c r="IO27" s="43"/>
      <c r="IP27" s="2" t="s">
        <v>2800</v>
      </c>
      <c r="IQ27" s="2">
        <v>3</v>
      </c>
      <c r="IR27" s="43"/>
      <c r="IS27" s="2" t="s">
        <v>2804</v>
      </c>
      <c r="IT27" s="2">
        <v>3</v>
      </c>
      <c r="IU27" s="43"/>
      <c r="IV27" s="2" t="s">
        <v>3062</v>
      </c>
      <c r="IW27" s="2">
        <v>2</v>
      </c>
      <c r="IX27" s="50">
        <f>IW29+IW30+IW31+IW28+IW27+IW32</f>
        <v>16</v>
      </c>
      <c r="IY27" s="2" t="s">
        <v>1033</v>
      </c>
      <c r="IZ27" s="2">
        <v>3</v>
      </c>
      <c r="JA27" s="43"/>
      <c r="JB27" s="2" t="s">
        <v>3063</v>
      </c>
      <c r="JC27" s="2">
        <v>2</v>
      </c>
      <c r="JD27" s="43"/>
      <c r="JE27" s="2" t="s">
        <v>3064</v>
      </c>
      <c r="JF27" s="2">
        <v>3</v>
      </c>
      <c r="JG27" s="43"/>
      <c r="JH27" s="2" t="s">
        <v>3065</v>
      </c>
      <c r="JI27" s="2">
        <v>3</v>
      </c>
      <c r="JJ27" s="43"/>
      <c r="JK27" s="1" t="s">
        <v>137</v>
      </c>
      <c r="JL27" s="1"/>
      <c r="JM27" s="1"/>
      <c r="JN27" s="2" t="s">
        <v>278</v>
      </c>
      <c r="JO27" s="2">
        <v>4</v>
      </c>
      <c r="JP27" s="43"/>
      <c r="JQ27" s="2" t="s">
        <v>3066</v>
      </c>
      <c r="JR27" s="2">
        <v>2</v>
      </c>
      <c r="JS27" s="50">
        <f>JR29+JR30+JR31+JR34+JR28+JR27+JR32+JR33</f>
        <v>18</v>
      </c>
      <c r="JT27" s="2" t="s">
        <v>3067</v>
      </c>
      <c r="JU27" s="2">
        <v>2</v>
      </c>
      <c r="JV27" s="43"/>
      <c r="JW27" s="2" t="s">
        <v>3419</v>
      </c>
      <c r="JX27" s="2">
        <v>3</v>
      </c>
      <c r="JY27" s="44"/>
      <c r="JZ27" s="63" t="s">
        <v>3431</v>
      </c>
      <c r="KA27" s="64"/>
      <c r="KB27" s="48"/>
      <c r="KC27" s="2" t="s">
        <v>3432</v>
      </c>
      <c r="KD27" s="2">
        <v>3</v>
      </c>
      <c r="KE27" s="44"/>
      <c r="KF27" s="2" t="s">
        <v>3433</v>
      </c>
      <c r="KG27" s="2">
        <v>2</v>
      </c>
      <c r="KH27" s="43"/>
      <c r="KI27" s="2" t="s">
        <v>3434</v>
      </c>
      <c r="KJ27" s="2">
        <v>3</v>
      </c>
      <c r="KK27" s="43"/>
      <c r="KL27" s="2" t="s">
        <v>3435</v>
      </c>
      <c r="KM27" s="2">
        <v>2</v>
      </c>
      <c r="KN27" s="43"/>
      <c r="KO27" s="2" t="s">
        <v>166</v>
      </c>
      <c r="KP27" s="2">
        <v>3</v>
      </c>
      <c r="KQ27" s="43"/>
      <c r="KR27" s="2" t="s">
        <v>1065</v>
      </c>
      <c r="KS27" s="2">
        <v>3</v>
      </c>
      <c r="KT27" s="43"/>
      <c r="KU27" s="2" t="s">
        <v>3436</v>
      </c>
      <c r="KV27" s="2">
        <v>0</v>
      </c>
      <c r="KW27" s="43"/>
      <c r="KX27" s="2" t="s">
        <v>3436</v>
      </c>
      <c r="KY27" s="2">
        <v>0</v>
      </c>
      <c r="KZ27" s="43"/>
      <c r="LA27" s="2" t="s">
        <v>3436</v>
      </c>
      <c r="LB27" s="2">
        <v>0</v>
      </c>
      <c r="LC27" s="43"/>
      <c r="LD27" s="2" t="s">
        <v>3719</v>
      </c>
      <c r="LE27" s="2">
        <v>0</v>
      </c>
      <c r="LF27" s="43"/>
      <c r="LG27" s="2" t="s">
        <v>1712</v>
      </c>
      <c r="LH27" s="2">
        <v>3</v>
      </c>
      <c r="LI27" s="43"/>
      <c r="LJ27" s="2" t="s">
        <v>1198</v>
      </c>
      <c r="LK27" s="2">
        <v>0</v>
      </c>
      <c r="LL27" s="43"/>
      <c r="LM27" s="2" t="s">
        <v>1198</v>
      </c>
      <c r="LN27" s="2">
        <v>0</v>
      </c>
      <c r="LO27" s="43"/>
      <c r="LP27" s="2" t="s">
        <v>1198</v>
      </c>
      <c r="LQ27" s="2">
        <v>0</v>
      </c>
      <c r="LR27" s="43"/>
      <c r="LS27" s="2" t="s">
        <v>3720</v>
      </c>
      <c r="LT27" s="2">
        <v>0</v>
      </c>
      <c r="LU27" s="43"/>
      <c r="LV27" s="2" t="s">
        <v>479</v>
      </c>
      <c r="LW27" s="2">
        <v>1</v>
      </c>
      <c r="LX27" s="43"/>
      <c r="LY27" s="2" t="s">
        <v>127</v>
      </c>
      <c r="LZ27" s="2">
        <v>2</v>
      </c>
      <c r="MA27" s="43"/>
      <c r="MB27" s="2" t="s">
        <v>1708</v>
      </c>
      <c r="MC27" s="2">
        <v>0</v>
      </c>
      <c r="MD27" s="44"/>
      <c r="ME27" s="2" t="s">
        <v>3927</v>
      </c>
      <c r="MF27" s="2">
        <v>4</v>
      </c>
      <c r="MG27" s="43"/>
      <c r="MH27" s="2" t="s">
        <v>112</v>
      </c>
      <c r="MI27" s="2">
        <v>0</v>
      </c>
      <c r="MJ27" s="44"/>
      <c r="MK27" s="2" t="s">
        <v>112</v>
      </c>
      <c r="ML27" s="2">
        <v>0</v>
      </c>
      <c r="MM27" s="44"/>
      <c r="MN27" s="1" t="s">
        <v>3928</v>
      </c>
      <c r="MO27" s="1"/>
      <c r="MP27" s="1"/>
      <c r="MQ27" s="2" t="s">
        <v>3929</v>
      </c>
      <c r="MR27" s="2">
        <v>3</v>
      </c>
      <c r="MS27" s="43"/>
      <c r="MT27" s="2" t="s">
        <v>479</v>
      </c>
      <c r="MU27" s="2">
        <v>1</v>
      </c>
      <c r="MV27" s="43"/>
      <c r="MW27" s="4"/>
      <c r="MX27" s="2"/>
      <c r="MY27" s="43"/>
      <c r="MZ27" s="1" t="s">
        <v>256</v>
      </c>
      <c r="NA27" s="1"/>
      <c r="NB27" s="1"/>
      <c r="NC27" s="1"/>
      <c r="ND27" s="1"/>
      <c r="NE27" s="1"/>
      <c r="NF27" s="4"/>
      <c r="NG27" s="4"/>
      <c r="NH27" s="4"/>
      <c r="NI27" s="4"/>
    </row>
    <row r="28" spans="1:373" ht="39" customHeight="1">
      <c r="A28" s="2" t="s">
        <v>187</v>
      </c>
      <c r="B28" s="2">
        <v>3</v>
      </c>
      <c r="C28" s="43"/>
      <c r="D28" s="2" t="s">
        <v>188</v>
      </c>
      <c r="E28" s="2">
        <v>3</v>
      </c>
      <c r="F28" s="50">
        <f>E28++E29+E30+E31+E32</f>
        <v>15</v>
      </c>
      <c r="G28" s="2" t="s">
        <v>189</v>
      </c>
      <c r="H28" s="2">
        <v>4</v>
      </c>
      <c r="I28" s="50">
        <f>H28++H29+H30+H31+H32</f>
        <v>16</v>
      </c>
      <c r="J28" s="2" t="s">
        <v>166</v>
      </c>
      <c r="K28" s="2">
        <v>3</v>
      </c>
      <c r="L28" s="43"/>
      <c r="M28" s="2" t="s">
        <v>190</v>
      </c>
      <c r="N28" s="2">
        <v>2</v>
      </c>
      <c r="O28" s="43"/>
      <c r="P28" s="2" t="s">
        <v>191</v>
      </c>
      <c r="Q28" s="2">
        <v>3</v>
      </c>
      <c r="R28" s="43"/>
      <c r="S28" s="2" t="s">
        <v>192</v>
      </c>
      <c r="T28" s="2">
        <v>3</v>
      </c>
      <c r="U28" s="44"/>
      <c r="V28" s="1" t="s">
        <v>180</v>
      </c>
      <c r="W28" s="1"/>
      <c r="X28" s="1"/>
      <c r="Y28" s="2" t="s">
        <v>193</v>
      </c>
      <c r="Z28" s="2">
        <v>4</v>
      </c>
      <c r="AA28" s="43"/>
      <c r="AB28" s="1" t="s">
        <v>137</v>
      </c>
      <c r="AC28" s="1"/>
      <c r="AD28" s="1"/>
      <c r="AE28" s="1" t="s">
        <v>137</v>
      </c>
      <c r="AF28" s="1"/>
      <c r="AG28" s="1"/>
      <c r="AH28" s="2" t="s">
        <v>627</v>
      </c>
      <c r="AI28" s="2">
        <v>2</v>
      </c>
      <c r="AJ28" s="43"/>
      <c r="AK28" s="2" t="s">
        <v>628</v>
      </c>
      <c r="AL28" s="2">
        <v>2</v>
      </c>
      <c r="AM28" s="43"/>
      <c r="AN28" s="2" t="s">
        <v>629</v>
      </c>
      <c r="AO28" s="2">
        <v>3</v>
      </c>
      <c r="AP28" s="50">
        <f>AO28+AO30+AO31+AO32+AO33+AO34+AO29</f>
        <v>17</v>
      </c>
      <c r="AQ28" s="2" t="s">
        <v>623</v>
      </c>
      <c r="AR28" s="2">
        <v>2</v>
      </c>
      <c r="AS28" s="44"/>
      <c r="AT28" s="1" t="s">
        <v>137</v>
      </c>
      <c r="AU28" s="1"/>
      <c r="AV28" s="1"/>
      <c r="AW28" s="1" t="s">
        <v>137</v>
      </c>
      <c r="AX28" s="1"/>
      <c r="AY28" s="1"/>
      <c r="AZ28" s="2" t="s">
        <v>630</v>
      </c>
      <c r="BA28" s="2">
        <v>4</v>
      </c>
      <c r="BB28" s="43"/>
      <c r="BC28" s="2" t="s">
        <v>631</v>
      </c>
      <c r="BD28" s="2">
        <v>3</v>
      </c>
      <c r="BE28" s="50">
        <f>BD28+BD29+BD30+BD31+BD32+BD34+BD33</f>
        <v>17</v>
      </c>
      <c r="BF28" s="2" t="s">
        <v>632</v>
      </c>
      <c r="BG28" s="2">
        <v>2</v>
      </c>
      <c r="BH28" s="43"/>
      <c r="BI28" s="2" t="s">
        <v>633</v>
      </c>
      <c r="BJ28" s="2">
        <v>2</v>
      </c>
      <c r="BK28" s="43"/>
      <c r="BL28" s="2" t="s">
        <v>125</v>
      </c>
      <c r="BM28" s="2">
        <v>2</v>
      </c>
      <c r="BN28" s="43"/>
      <c r="BO28" s="2" t="s">
        <v>1075</v>
      </c>
      <c r="BP28" s="2">
        <v>3</v>
      </c>
      <c r="BQ28" s="50">
        <f>BP28+BP31++BP32+BP29+BP30</f>
        <v>15</v>
      </c>
      <c r="BR28" s="2" t="s">
        <v>1076</v>
      </c>
      <c r="BS28" s="2">
        <v>0</v>
      </c>
      <c r="BT28" s="43"/>
      <c r="BU28" s="1" t="s">
        <v>137</v>
      </c>
      <c r="BV28" s="1"/>
      <c r="BW28" s="1"/>
      <c r="BX28" s="1" t="s">
        <v>137</v>
      </c>
      <c r="BY28" s="1"/>
      <c r="BZ28" s="1"/>
      <c r="CA28" s="2" t="s">
        <v>1077</v>
      </c>
      <c r="CB28" s="2">
        <v>3</v>
      </c>
      <c r="CC28" s="50">
        <f>CB28+CB29+CB30+CB31+CB32+CB34+CB33</f>
        <v>18</v>
      </c>
      <c r="CD28" s="2" t="s">
        <v>1077</v>
      </c>
      <c r="CE28" s="2">
        <v>3</v>
      </c>
      <c r="CF28" s="50">
        <f>CE28+CE29+CE30+CE31+CE32+CE34+CE33</f>
        <v>18</v>
      </c>
      <c r="CG28" s="2" t="s">
        <v>1077</v>
      </c>
      <c r="CH28" s="2">
        <v>3</v>
      </c>
      <c r="CI28" s="50">
        <f>CH28+CH29+CH30+CH31+CH32+CH34+CH33</f>
        <v>18</v>
      </c>
      <c r="CJ28" s="2" t="s">
        <v>1065</v>
      </c>
      <c r="CK28" s="2">
        <v>3</v>
      </c>
      <c r="CL28" s="44"/>
      <c r="CM28" s="1" t="s">
        <v>137</v>
      </c>
      <c r="CN28" s="1"/>
      <c r="CO28" s="1"/>
      <c r="CP28" s="2" t="s">
        <v>1331</v>
      </c>
      <c r="CQ28" s="2">
        <v>3</v>
      </c>
      <c r="CR28" s="50">
        <f>CQ28+CQ29+CQ30+CQ33+CQ31+CQ32</f>
        <v>14</v>
      </c>
      <c r="CS28" s="2" t="s">
        <v>1416</v>
      </c>
      <c r="CT28" s="2">
        <v>1</v>
      </c>
      <c r="CU28" s="43"/>
      <c r="CV28" s="1" t="s">
        <v>137</v>
      </c>
      <c r="CW28" s="1"/>
      <c r="CX28" s="1"/>
      <c r="CY28" s="2" t="s">
        <v>1412</v>
      </c>
      <c r="CZ28" s="2">
        <v>0</v>
      </c>
      <c r="DA28" s="43"/>
      <c r="DB28" s="2" t="s">
        <v>1412</v>
      </c>
      <c r="DC28" s="2">
        <v>0</v>
      </c>
      <c r="DD28" s="43"/>
      <c r="DE28" s="2" t="s">
        <v>1417</v>
      </c>
      <c r="DF28" s="2">
        <v>0</v>
      </c>
      <c r="DG28" s="43"/>
      <c r="DH28" s="1" t="s">
        <v>137</v>
      </c>
      <c r="DI28" s="1"/>
      <c r="DJ28" s="1"/>
      <c r="DK28" s="2" t="s">
        <v>1418</v>
      </c>
      <c r="DL28" s="2">
        <v>3</v>
      </c>
      <c r="DM28" s="50">
        <f>DL28+DL29+DL30+DL31+DL32+DL33</f>
        <v>19</v>
      </c>
      <c r="DN28" s="2" t="s">
        <v>1419</v>
      </c>
      <c r="DO28" s="2">
        <v>0</v>
      </c>
      <c r="DP28" s="43"/>
      <c r="DQ28" s="2" t="s">
        <v>1419</v>
      </c>
      <c r="DR28" s="2">
        <v>0</v>
      </c>
      <c r="DS28" s="43"/>
      <c r="DT28" s="2" t="s">
        <v>1420</v>
      </c>
      <c r="DU28" s="2">
        <v>0</v>
      </c>
      <c r="DV28" s="43"/>
      <c r="DW28" s="2" t="s">
        <v>1775</v>
      </c>
      <c r="DX28" s="2">
        <v>2</v>
      </c>
      <c r="DY28" s="50">
        <f>DX28+DX29+DX30+DX31+DX32+DX33+DX34</f>
        <v>17</v>
      </c>
      <c r="DZ28" s="2" t="s">
        <v>429</v>
      </c>
      <c r="EA28" s="2">
        <v>0</v>
      </c>
      <c r="EB28" s="43"/>
      <c r="EC28" s="1" t="s">
        <v>137</v>
      </c>
      <c r="ED28" s="1"/>
      <c r="EE28" s="1"/>
      <c r="EF28" s="2" t="s">
        <v>1776</v>
      </c>
      <c r="EG28" s="2">
        <v>4</v>
      </c>
      <c r="EH28" s="43"/>
      <c r="EI28" s="2" t="s">
        <v>1777</v>
      </c>
      <c r="EJ28" s="2">
        <v>3</v>
      </c>
      <c r="EK28" s="43"/>
      <c r="EL28" s="2" t="s">
        <v>1778</v>
      </c>
      <c r="EM28" s="2">
        <v>2</v>
      </c>
      <c r="EN28" s="43"/>
      <c r="EO28" s="2" t="s">
        <v>1779</v>
      </c>
      <c r="EP28" s="2">
        <v>2</v>
      </c>
      <c r="EQ28" s="43"/>
      <c r="ER28" s="2" t="s">
        <v>1779</v>
      </c>
      <c r="ES28" s="2">
        <v>2</v>
      </c>
      <c r="ET28" s="43"/>
      <c r="EU28" s="2" t="s">
        <v>1779</v>
      </c>
      <c r="EV28" s="2">
        <v>2</v>
      </c>
      <c r="EW28" s="43"/>
      <c r="EX28" s="2" t="s">
        <v>1779</v>
      </c>
      <c r="EY28" s="2">
        <v>2</v>
      </c>
      <c r="EZ28" s="43"/>
      <c r="FA28" s="2" t="s">
        <v>1779</v>
      </c>
      <c r="FB28" s="2">
        <v>2</v>
      </c>
      <c r="FC28" s="43"/>
      <c r="FD28" s="2" t="s">
        <v>1779</v>
      </c>
      <c r="FE28" s="2">
        <v>2</v>
      </c>
      <c r="FF28" s="43"/>
      <c r="FG28" s="2" t="s">
        <v>1779</v>
      </c>
      <c r="FH28" s="2">
        <v>2</v>
      </c>
      <c r="FI28" s="43"/>
      <c r="FJ28" s="2" t="s">
        <v>1779</v>
      </c>
      <c r="FK28" s="2">
        <v>2</v>
      </c>
      <c r="FL28" s="43"/>
      <c r="FM28" s="2" t="s">
        <v>1779</v>
      </c>
      <c r="FN28" s="2">
        <v>2</v>
      </c>
      <c r="FO28" s="43"/>
      <c r="FP28" s="2" t="s">
        <v>1779</v>
      </c>
      <c r="FQ28" s="2">
        <v>2</v>
      </c>
      <c r="FR28" s="43"/>
      <c r="FS28" s="2" t="s">
        <v>2079</v>
      </c>
      <c r="FT28" s="2">
        <v>4</v>
      </c>
      <c r="FU28" s="43"/>
      <c r="FV28" s="2" t="s">
        <v>2080</v>
      </c>
      <c r="FW28" s="2">
        <v>2</v>
      </c>
      <c r="FX28" s="43"/>
      <c r="FY28" s="2" t="s">
        <v>2081</v>
      </c>
      <c r="FZ28" s="2">
        <v>2</v>
      </c>
      <c r="GA28" s="43"/>
      <c r="GB28" s="2" t="s">
        <v>2082</v>
      </c>
      <c r="GC28" s="2">
        <v>3</v>
      </c>
      <c r="GD28" s="44"/>
      <c r="GE28" s="2" t="s">
        <v>2083</v>
      </c>
      <c r="GF28" s="2">
        <v>2</v>
      </c>
      <c r="GG28" s="43"/>
      <c r="GH28" s="2" t="s">
        <v>2084</v>
      </c>
      <c r="GI28" s="2">
        <v>3</v>
      </c>
      <c r="GJ28" s="43"/>
      <c r="GK28" s="2" t="s">
        <v>2085</v>
      </c>
      <c r="GL28" s="2">
        <v>0</v>
      </c>
      <c r="GM28" s="43"/>
      <c r="GN28" s="1" t="s">
        <v>137</v>
      </c>
      <c r="GO28" s="1"/>
      <c r="GP28" s="1"/>
      <c r="GQ28" s="1" t="s">
        <v>137</v>
      </c>
      <c r="GR28" s="1"/>
      <c r="GS28" s="1"/>
      <c r="GT28" s="2" t="s">
        <v>74</v>
      </c>
      <c r="GU28" s="2">
        <v>2</v>
      </c>
      <c r="GV28" s="43"/>
      <c r="GW28" s="2" t="s">
        <v>2450</v>
      </c>
      <c r="GX28" s="2">
        <v>3</v>
      </c>
      <c r="GY28" s="43"/>
      <c r="GZ28" s="2" t="s">
        <v>2451</v>
      </c>
      <c r="HA28" s="2">
        <v>0</v>
      </c>
      <c r="HB28" s="43"/>
      <c r="HC28" s="2" t="s">
        <v>802</v>
      </c>
      <c r="HD28" s="2">
        <v>0</v>
      </c>
      <c r="HE28" s="43"/>
      <c r="HF28" s="2" t="s">
        <v>236</v>
      </c>
      <c r="HG28" s="2">
        <v>4</v>
      </c>
      <c r="HH28" s="43"/>
      <c r="HI28" s="2" t="s">
        <v>2452</v>
      </c>
      <c r="HJ28" s="2">
        <v>2</v>
      </c>
      <c r="HK28" s="43"/>
      <c r="HL28" s="2" t="s">
        <v>2453</v>
      </c>
      <c r="HM28" s="2">
        <v>2</v>
      </c>
      <c r="HN28" s="50">
        <f>HM30+HM31+HM32+HM34+HM29+HM28+HM33</f>
        <v>14</v>
      </c>
      <c r="HO28" s="2" t="s">
        <v>2454</v>
      </c>
      <c r="HP28" s="2">
        <v>0</v>
      </c>
      <c r="HQ28" s="43"/>
      <c r="HR28" s="2" t="s">
        <v>127</v>
      </c>
      <c r="HS28" s="2">
        <v>3</v>
      </c>
      <c r="HT28" s="50">
        <f>HS30+HS31+HS32+HS34+HS29+HS28+HS33</f>
        <v>21</v>
      </c>
      <c r="HU28" s="2" t="s">
        <v>166</v>
      </c>
      <c r="HV28" s="2">
        <v>3</v>
      </c>
      <c r="HW28" s="50">
        <f>HV30+HV31+HV32+HV34+HV29+HV28+HV33</f>
        <v>18</v>
      </c>
      <c r="HX28" s="2" t="s">
        <v>2805</v>
      </c>
      <c r="HY28" s="2">
        <v>0</v>
      </c>
      <c r="HZ28" s="43"/>
      <c r="IA28" s="2" t="s">
        <v>271</v>
      </c>
      <c r="IB28" s="2">
        <v>4</v>
      </c>
      <c r="IC28" s="43"/>
      <c r="ID28" s="2" t="s">
        <v>166</v>
      </c>
      <c r="IE28" s="2">
        <v>4</v>
      </c>
      <c r="IF28" s="43"/>
      <c r="IG28" s="2" t="s">
        <v>2806</v>
      </c>
      <c r="IH28" s="2">
        <v>4</v>
      </c>
      <c r="II28" s="43"/>
      <c r="IJ28" s="2" t="s">
        <v>123</v>
      </c>
      <c r="IK28" s="2">
        <v>4</v>
      </c>
      <c r="IL28" s="50">
        <f>IK30+IK31+IK32+IK29+IK28</f>
        <v>18</v>
      </c>
      <c r="IM28" s="2" t="s">
        <v>745</v>
      </c>
      <c r="IN28" s="2">
        <v>3</v>
      </c>
      <c r="IO28" s="44"/>
      <c r="IP28" s="2" t="s">
        <v>2807</v>
      </c>
      <c r="IQ28" s="2">
        <v>3</v>
      </c>
      <c r="IR28" s="44"/>
      <c r="IS28" s="2" t="s">
        <v>2808</v>
      </c>
      <c r="IT28" s="2">
        <v>3</v>
      </c>
      <c r="IU28" s="43"/>
      <c r="IV28" s="2" t="s">
        <v>3068</v>
      </c>
      <c r="IW28" s="2">
        <v>3</v>
      </c>
      <c r="IX28" s="43"/>
      <c r="IY28" s="2" t="s">
        <v>3069</v>
      </c>
      <c r="IZ28" s="2">
        <v>3</v>
      </c>
      <c r="JA28" s="43"/>
      <c r="JB28" s="2" t="s">
        <v>3070</v>
      </c>
      <c r="JC28" s="2">
        <v>2</v>
      </c>
      <c r="JD28" s="43"/>
      <c r="JE28" s="2" t="s">
        <v>2897</v>
      </c>
      <c r="JF28" s="2">
        <v>2</v>
      </c>
      <c r="JG28" s="43"/>
      <c r="JH28" s="2" t="s">
        <v>3071</v>
      </c>
      <c r="JI28" s="2">
        <v>3</v>
      </c>
      <c r="JJ28" s="43"/>
      <c r="JK28" s="2" t="s">
        <v>159</v>
      </c>
      <c r="JL28" s="2">
        <v>3</v>
      </c>
      <c r="JM28" s="50">
        <f>JL30+JL31+JL32+JL34+JL29+JL28+JL33</f>
        <v>17</v>
      </c>
      <c r="JN28" s="2" t="s">
        <v>111</v>
      </c>
      <c r="JO28" s="2">
        <v>4</v>
      </c>
      <c r="JP28" s="43"/>
      <c r="JQ28" s="2" t="s">
        <v>274</v>
      </c>
      <c r="JR28" s="2">
        <v>2</v>
      </c>
      <c r="JS28" s="43"/>
      <c r="JT28" s="2" t="s">
        <v>3072</v>
      </c>
      <c r="JU28" s="2">
        <v>1</v>
      </c>
      <c r="JV28" s="43"/>
      <c r="JW28" s="1" t="s">
        <v>180</v>
      </c>
      <c r="JX28" s="1"/>
      <c r="JY28" s="1"/>
      <c r="JZ28" s="63" t="s">
        <v>3437</v>
      </c>
      <c r="KA28" s="64"/>
      <c r="KB28" s="48"/>
      <c r="KC28" s="1" t="s">
        <v>180</v>
      </c>
      <c r="KD28" s="1"/>
      <c r="KE28" s="1"/>
      <c r="KF28" s="2" t="s">
        <v>155</v>
      </c>
      <c r="KG28" s="2">
        <v>2</v>
      </c>
      <c r="KH28" s="44"/>
      <c r="KI28" s="2" t="s">
        <v>3438</v>
      </c>
      <c r="KJ28" s="2">
        <v>2</v>
      </c>
      <c r="KK28" s="43"/>
      <c r="KL28" s="2" t="s">
        <v>3439</v>
      </c>
      <c r="KM28" s="2">
        <v>3</v>
      </c>
      <c r="KN28" s="43"/>
      <c r="KO28" s="2" t="s">
        <v>3440</v>
      </c>
      <c r="KP28" s="2">
        <v>3</v>
      </c>
      <c r="KQ28" s="43"/>
      <c r="KR28" s="2" t="s">
        <v>44</v>
      </c>
      <c r="KS28" s="2">
        <v>3</v>
      </c>
      <c r="KT28" s="43"/>
      <c r="KU28" s="2" t="s">
        <v>2848</v>
      </c>
      <c r="KV28" s="2">
        <v>0</v>
      </c>
      <c r="KW28" s="43"/>
      <c r="KX28" s="2" t="s">
        <v>2848</v>
      </c>
      <c r="KY28" s="2">
        <v>0</v>
      </c>
      <c r="KZ28" s="43"/>
      <c r="LA28" s="2" t="s">
        <v>2848</v>
      </c>
      <c r="LB28" s="2">
        <v>0</v>
      </c>
      <c r="LC28" s="43"/>
      <c r="LD28" s="2" t="s">
        <v>3721</v>
      </c>
      <c r="LE28" s="2">
        <v>0</v>
      </c>
      <c r="LF28" s="43"/>
      <c r="LG28" s="2" t="s">
        <v>3722</v>
      </c>
      <c r="LH28" s="2">
        <v>2</v>
      </c>
      <c r="LI28" s="43"/>
      <c r="LJ28" s="2" t="s">
        <v>3723</v>
      </c>
      <c r="LK28" s="2">
        <v>0</v>
      </c>
      <c r="LL28" s="43"/>
      <c r="LM28" s="2" t="s">
        <v>3724</v>
      </c>
      <c r="LN28" s="2">
        <v>0</v>
      </c>
      <c r="LO28" s="43"/>
      <c r="LP28" s="2" t="s">
        <v>3723</v>
      </c>
      <c r="LQ28" s="2">
        <v>0</v>
      </c>
      <c r="LR28" s="43"/>
      <c r="LS28" s="2" t="s">
        <v>3725</v>
      </c>
      <c r="LT28" s="2">
        <v>0</v>
      </c>
      <c r="LU28" s="43"/>
      <c r="LV28" s="2" t="s">
        <v>155</v>
      </c>
      <c r="LW28" s="2">
        <v>2</v>
      </c>
      <c r="LX28" s="43"/>
      <c r="LY28" s="2" t="s">
        <v>278</v>
      </c>
      <c r="LZ28" s="2">
        <v>3</v>
      </c>
      <c r="MA28" s="43"/>
      <c r="MB28" s="1" t="s">
        <v>137</v>
      </c>
      <c r="MC28" s="1"/>
      <c r="MD28" s="1"/>
      <c r="ME28" s="2" t="s">
        <v>3930</v>
      </c>
      <c r="MF28" s="2">
        <v>4</v>
      </c>
      <c r="MG28" s="43"/>
      <c r="MH28" s="1" t="s">
        <v>137</v>
      </c>
      <c r="MI28" s="1"/>
      <c r="MJ28" s="1"/>
      <c r="MK28" s="1" t="s">
        <v>137</v>
      </c>
      <c r="ML28" s="1"/>
      <c r="MM28" s="1"/>
      <c r="MN28" s="2" t="s">
        <v>3931</v>
      </c>
      <c r="MO28" s="2">
        <v>0</v>
      </c>
      <c r="MP28" s="50"/>
      <c r="MQ28" s="2" t="s">
        <v>3932</v>
      </c>
      <c r="MR28" s="2">
        <v>3</v>
      </c>
      <c r="MS28" s="43"/>
      <c r="MT28" s="1" t="s">
        <v>137</v>
      </c>
      <c r="MU28" s="1"/>
      <c r="MV28" s="1"/>
      <c r="MW28" s="17" t="s">
        <v>4267</v>
      </c>
      <c r="MX28" s="1"/>
      <c r="MY28" s="1"/>
      <c r="MZ28" s="2" t="s">
        <v>4219</v>
      </c>
      <c r="NA28" s="2">
        <v>10</v>
      </c>
      <c r="NB28" s="71">
        <f>NA28+NA29+NA30</f>
        <v>20</v>
      </c>
      <c r="NC28" s="2"/>
      <c r="ND28" s="2"/>
      <c r="NE28" s="71"/>
      <c r="NF28" s="4"/>
      <c r="NG28" s="4"/>
      <c r="NH28" s="4"/>
      <c r="NI28" s="4"/>
    </row>
    <row r="29" spans="1:373" ht="39" customHeight="1">
      <c r="A29" s="2" t="s">
        <v>194</v>
      </c>
      <c r="B29" s="2">
        <v>3</v>
      </c>
      <c r="C29" s="43"/>
      <c r="D29" s="2" t="s">
        <v>151</v>
      </c>
      <c r="E29" s="2">
        <v>3</v>
      </c>
      <c r="F29" s="43"/>
      <c r="G29" s="2" t="s">
        <v>195</v>
      </c>
      <c r="H29" s="2">
        <v>3</v>
      </c>
      <c r="I29" s="43"/>
      <c r="J29" s="2" t="s">
        <v>196</v>
      </c>
      <c r="K29" s="2">
        <v>3</v>
      </c>
      <c r="L29" s="43"/>
      <c r="M29" s="2" t="s">
        <v>197</v>
      </c>
      <c r="N29" s="2">
        <v>2</v>
      </c>
      <c r="O29" s="43"/>
      <c r="P29" s="2" t="s">
        <v>173</v>
      </c>
      <c r="Q29" s="2">
        <v>3</v>
      </c>
      <c r="R29" s="43"/>
      <c r="S29" s="1" t="s">
        <v>180</v>
      </c>
      <c r="T29" s="1"/>
      <c r="U29" s="1"/>
      <c r="V29" s="2" t="s">
        <v>198</v>
      </c>
      <c r="W29" s="2">
        <v>3</v>
      </c>
      <c r="X29" s="50">
        <f>W29+W30+W31+W32</f>
        <v>12</v>
      </c>
      <c r="Y29" s="2" t="s">
        <v>199</v>
      </c>
      <c r="Z29" s="2">
        <v>2</v>
      </c>
      <c r="AA29" s="43"/>
      <c r="AB29" s="2" t="s">
        <v>634</v>
      </c>
      <c r="AC29" s="2">
        <v>3</v>
      </c>
      <c r="AD29" s="50">
        <f>AC29+AC30+AC31+AC32+AC34+AC33</f>
        <v>18</v>
      </c>
      <c r="AE29" s="2" t="s">
        <v>635</v>
      </c>
      <c r="AF29" s="2">
        <v>2</v>
      </c>
      <c r="AG29" s="50">
        <f>AF29+AF30+AF31+AF32+AF33+AF34+AF35+AF36</f>
        <v>18</v>
      </c>
      <c r="AH29" s="2" t="s">
        <v>636</v>
      </c>
      <c r="AI29" s="2">
        <v>2</v>
      </c>
      <c r="AJ29" s="43"/>
      <c r="AK29" s="2" t="s">
        <v>637</v>
      </c>
      <c r="AL29" s="2">
        <v>5</v>
      </c>
      <c r="AM29" s="43"/>
      <c r="AN29" s="2" t="s">
        <v>638</v>
      </c>
      <c r="AO29" s="2">
        <v>2</v>
      </c>
      <c r="AP29" s="43"/>
      <c r="AQ29" s="1" t="s">
        <v>137</v>
      </c>
      <c r="AR29" s="1"/>
      <c r="AS29" s="1"/>
      <c r="AT29" s="2" t="s">
        <v>639</v>
      </c>
      <c r="AU29" s="2">
        <v>3</v>
      </c>
      <c r="AV29" s="50">
        <f>AU29+AU30+AU31+AU32+AU33+AU34+AU35</f>
        <v>19</v>
      </c>
      <c r="AW29" s="2" t="s">
        <v>640</v>
      </c>
      <c r="AX29" s="2">
        <v>7</v>
      </c>
      <c r="AY29" s="50">
        <f>AX29+AX30+AX31+AX32+AX34+AX35+AX33</f>
        <v>18</v>
      </c>
      <c r="AZ29" s="2" t="s">
        <v>641</v>
      </c>
      <c r="BA29" s="2">
        <v>1</v>
      </c>
      <c r="BB29" s="43"/>
      <c r="BC29" s="2" t="s">
        <v>642</v>
      </c>
      <c r="BD29" s="2">
        <v>2</v>
      </c>
      <c r="BE29" s="43"/>
      <c r="BF29" s="2" t="s">
        <v>643</v>
      </c>
      <c r="BG29" s="2">
        <v>3</v>
      </c>
      <c r="BH29" s="43"/>
      <c r="BI29" s="2" t="s">
        <v>644</v>
      </c>
      <c r="BJ29" s="2">
        <v>3</v>
      </c>
      <c r="BK29" s="43"/>
      <c r="BL29" s="2" t="s">
        <v>583</v>
      </c>
      <c r="BM29" s="2">
        <v>2</v>
      </c>
      <c r="BN29" s="43"/>
      <c r="BO29" s="2" t="s">
        <v>1078</v>
      </c>
      <c r="BP29" s="2">
        <v>3</v>
      </c>
      <c r="BQ29" s="43"/>
      <c r="BR29" s="2" t="s">
        <v>1079</v>
      </c>
      <c r="BS29" s="2">
        <v>0</v>
      </c>
      <c r="BT29" s="43"/>
      <c r="BU29" s="2" t="s">
        <v>1080</v>
      </c>
      <c r="BV29" s="2">
        <v>3</v>
      </c>
      <c r="BW29" s="50">
        <f>BV29+BV30+BV31+BV32+BV33+BV35+BV34</f>
        <v>18</v>
      </c>
      <c r="BX29" s="2" t="s">
        <v>1081</v>
      </c>
      <c r="BY29" s="2">
        <v>3</v>
      </c>
      <c r="BZ29" s="50">
        <f>BY29+BY30+BY31+BY32+BY33+BY35+BY34</f>
        <v>15</v>
      </c>
      <c r="CA29" s="2" t="s">
        <v>1082</v>
      </c>
      <c r="CB29" s="2">
        <v>3</v>
      </c>
      <c r="CC29" s="43"/>
      <c r="CD29" s="2" t="s">
        <v>1082</v>
      </c>
      <c r="CE29" s="2">
        <v>3</v>
      </c>
      <c r="CF29" s="43"/>
      <c r="CG29" s="2" t="s">
        <v>1082</v>
      </c>
      <c r="CH29" s="2">
        <v>3</v>
      </c>
      <c r="CI29" s="43"/>
      <c r="CJ29" s="1" t="s">
        <v>180</v>
      </c>
      <c r="CK29" s="1"/>
      <c r="CL29" s="1"/>
      <c r="CM29" s="2" t="s">
        <v>56</v>
      </c>
      <c r="CN29" s="2">
        <v>4</v>
      </c>
      <c r="CO29" s="50">
        <f>CN29+CN30+CN31+CN34+CN35+CN32+CN33</f>
        <v>18</v>
      </c>
      <c r="CP29" s="2" t="s">
        <v>1421</v>
      </c>
      <c r="CQ29" s="2">
        <v>2</v>
      </c>
      <c r="CR29" s="43"/>
      <c r="CS29" s="2" t="s">
        <v>1422</v>
      </c>
      <c r="CT29" s="2">
        <v>2</v>
      </c>
      <c r="CU29" s="43"/>
      <c r="CV29" s="2" t="s">
        <v>1423</v>
      </c>
      <c r="CW29" s="2">
        <v>2</v>
      </c>
      <c r="CX29" s="50">
        <f>CW29+CW30+CW31+CW32+CW33+CW35+CW34</f>
        <v>17</v>
      </c>
      <c r="CY29" s="2" t="s">
        <v>1424</v>
      </c>
      <c r="CZ29" s="2">
        <v>0</v>
      </c>
      <c r="DA29" s="43"/>
      <c r="DB29" s="2" t="s">
        <v>1424</v>
      </c>
      <c r="DC29" s="2">
        <v>0</v>
      </c>
      <c r="DD29" s="43"/>
      <c r="DE29" s="2" t="s">
        <v>583</v>
      </c>
      <c r="DF29" s="2">
        <v>0</v>
      </c>
      <c r="DG29" s="44"/>
      <c r="DH29" s="2" t="s">
        <v>1425</v>
      </c>
      <c r="DI29" s="2">
        <v>2</v>
      </c>
      <c r="DJ29" s="50">
        <f>DI29+DI30+DI31+DI32+DI33+DI35+DI34</f>
        <v>17</v>
      </c>
      <c r="DK29" s="2" t="s">
        <v>1426</v>
      </c>
      <c r="DL29" s="2">
        <v>3</v>
      </c>
      <c r="DM29" s="43"/>
      <c r="DN29" s="2" t="s">
        <v>166</v>
      </c>
      <c r="DO29" s="2">
        <v>0</v>
      </c>
      <c r="DP29" s="43"/>
      <c r="DQ29" s="2" t="s">
        <v>166</v>
      </c>
      <c r="DR29" s="2">
        <v>0</v>
      </c>
      <c r="DS29" s="43"/>
      <c r="DT29" s="2" t="s">
        <v>1427</v>
      </c>
      <c r="DU29" s="2">
        <v>0</v>
      </c>
      <c r="DV29" s="43"/>
      <c r="DW29" s="2" t="s">
        <v>1780</v>
      </c>
      <c r="DX29" s="2">
        <v>3</v>
      </c>
      <c r="DY29" s="43"/>
      <c r="DZ29" s="2" t="s">
        <v>1781</v>
      </c>
      <c r="EA29" s="2">
        <v>0</v>
      </c>
      <c r="EB29" s="43"/>
      <c r="EC29" s="2" t="s">
        <v>1782</v>
      </c>
      <c r="ED29" s="2">
        <v>0</v>
      </c>
      <c r="EE29" s="50">
        <v>20</v>
      </c>
      <c r="EF29" s="2" t="s">
        <v>1783</v>
      </c>
      <c r="EG29" s="2">
        <v>3</v>
      </c>
      <c r="EH29" s="43"/>
      <c r="EI29" s="2" t="s">
        <v>1784</v>
      </c>
      <c r="EJ29" s="2">
        <v>0</v>
      </c>
      <c r="EK29" s="43"/>
      <c r="EL29" s="2" t="s">
        <v>207</v>
      </c>
      <c r="EM29" s="2">
        <v>2</v>
      </c>
      <c r="EN29" s="44"/>
      <c r="EO29" s="2" t="s">
        <v>1785</v>
      </c>
      <c r="EP29" s="2">
        <v>3</v>
      </c>
      <c r="EQ29" s="43"/>
      <c r="ER29" s="2" t="s">
        <v>1785</v>
      </c>
      <c r="ES29" s="2">
        <v>3</v>
      </c>
      <c r="ET29" s="43"/>
      <c r="EU29" s="2" t="s">
        <v>1785</v>
      </c>
      <c r="EV29" s="2">
        <v>3</v>
      </c>
      <c r="EW29" s="43"/>
      <c r="EX29" s="2" t="s">
        <v>1785</v>
      </c>
      <c r="EY29" s="2">
        <v>3</v>
      </c>
      <c r="EZ29" s="43"/>
      <c r="FA29" s="2" t="s">
        <v>1785</v>
      </c>
      <c r="FB29" s="2">
        <v>3</v>
      </c>
      <c r="FC29" s="43"/>
      <c r="FD29" s="2" t="s">
        <v>1785</v>
      </c>
      <c r="FE29" s="2">
        <v>3</v>
      </c>
      <c r="FF29" s="43"/>
      <c r="FG29" s="2" t="s">
        <v>1785</v>
      </c>
      <c r="FH29" s="2">
        <v>3</v>
      </c>
      <c r="FI29" s="43"/>
      <c r="FJ29" s="2" t="s">
        <v>1785</v>
      </c>
      <c r="FK29" s="2">
        <v>3</v>
      </c>
      <c r="FL29" s="43"/>
      <c r="FM29" s="2" t="s">
        <v>1785</v>
      </c>
      <c r="FN29" s="2">
        <v>3</v>
      </c>
      <c r="FO29" s="43"/>
      <c r="FP29" s="2" t="s">
        <v>1785</v>
      </c>
      <c r="FQ29" s="2">
        <v>3</v>
      </c>
      <c r="FR29" s="43"/>
      <c r="FS29" s="2" t="s">
        <v>2086</v>
      </c>
      <c r="FT29" s="2">
        <v>3</v>
      </c>
      <c r="FU29" s="43"/>
      <c r="FV29" s="2" t="s">
        <v>155</v>
      </c>
      <c r="FW29" s="2">
        <v>2</v>
      </c>
      <c r="FX29" s="44"/>
      <c r="FY29" s="2" t="s">
        <v>2087</v>
      </c>
      <c r="FZ29" s="2">
        <v>3</v>
      </c>
      <c r="GA29" s="43"/>
      <c r="GB29" s="1" t="s">
        <v>180</v>
      </c>
      <c r="GC29" s="1"/>
      <c r="GD29" s="1"/>
      <c r="GE29" s="2" t="s">
        <v>2088</v>
      </c>
      <c r="GF29" s="2">
        <v>3</v>
      </c>
      <c r="GG29" s="44"/>
      <c r="GH29" s="2" t="s">
        <v>2089</v>
      </c>
      <c r="GI29" s="2">
        <v>3</v>
      </c>
      <c r="GJ29" s="43"/>
      <c r="GK29" s="2" t="s">
        <v>2090</v>
      </c>
      <c r="GL29" s="2">
        <v>0</v>
      </c>
      <c r="GM29" s="43"/>
      <c r="GN29" s="2" t="s">
        <v>2091</v>
      </c>
      <c r="GO29" s="2">
        <v>0</v>
      </c>
      <c r="GP29" s="50">
        <f>GO29+GO30+GO31+GO32+GO33+GO34</f>
        <v>0</v>
      </c>
      <c r="GQ29" s="2" t="s">
        <v>2092</v>
      </c>
      <c r="GR29" s="2">
        <v>3</v>
      </c>
      <c r="GS29" s="50">
        <f>GR29+GR30+GR31+GR32+GR33+GR35+GR34</f>
        <v>18</v>
      </c>
      <c r="GT29" s="2" t="s">
        <v>2455</v>
      </c>
      <c r="GU29" s="2">
        <v>2</v>
      </c>
      <c r="GV29" s="43"/>
      <c r="GW29" s="2" t="s">
        <v>2456</v>
      </c>
      <c r="GX29" s="2">
        <v>3</v>
      </c>
      <c r="GY29" s="43"/>
      <c r="GZ29" s="2" t="s">
        <v>2441</v>
      </c>
      <c r="HA29" s="2">
        <v>0</v>
      </c>
      <c r="HB29" s="43"/>
      <c r="HC29" s="2" t="s">
        <v>1127</v>
      </c>
      <c r="HD29" s="2">
        <v>0</v>
      </c>
      <c r="HE29" s="43"/>
      <c r="HF29" s="2" t="s">
        <v>2457</v>
      </c>
      <c r="HG29" s="2">
        <v>3</v>
      </c>
      <c r="HH29" s="43"/>
      <c r="HI29" s="2" t="s">
        <v>2458</v>
      </c>
      <c r="HJ29" s="2">
        <v>2</v>
      </c>
      <c r="HK29" s="44"/>
      <c r="HL29" s="2" t="s">
        <v>2459</v>
      </c>
      <c r="HM29" s="2">
        <v>2</v>
      </c>
      <c r="HN29" s="43"/>
      <c r="HO29" s="2" t="s">
        <v>2460</v>
      </c>
      <c r="HP29" s="2">
        <v>0</v>
      </c>
      <c r="HQ29" s="43"/>
      <c r="HR29" s="2" t="s">
        <v>2461</v>
      </c>
      <c r="HS29" s="2">
        <v>4</v>
      </c>
      <c r="HT29" s="43"/>
      <c r="HU29" s="2" t="s">
        <v>123</v>
      </c>
      <c r="HV29" s="2">
        <v>3</v>
      </c>
      <c r="HW29" s="43"/>
      <c r="HX29" s="2" t="s">
        <v>2809</v>
      </c>
      <c r="HY29" s="2">
        <v>0</v>
      </c>
      <c r="HZ29" s="43"/>
      <c r="IA29" s="2" t="s">
        <v>2810</v>
      </c>
      <c r="IB29" s="2">
        <v>4</v>
      </c>
      <c r="IC29" s="43"/>
      <c r="ID29" s="2" t="s">
        <v>2811</v>
      </c>
      <c r="IE29" s="2">
        <v>4</v>
      </c>
      <c r="IF29" s="44"/>
      <c r="IG29" s="2" t="s">
        <v>2812</v>
      </c>
      <c r="IH29" s="2">
        <v>2</v>
      </c>
      <c r="II29" s="43"/>
      <c r="IJ29" s="2" t="s">
        <v>1807</v>
      </c>
      <c r="IK29" s="2">
        <v>4</v>
      </c>
      <c r="IL29" s="43"/>
      <c r="IM29" s="1" t="s">
        <v>180</v>
      </c>
      <c r="IN29" s="1"/>
      <c r="IO29" s="1"/>
      <c r="IP29" s="1" t="s">
        <v>180</v>
      </c>
      <c r="IQ29" s="1"/>
      <c r="IR29" s="1"/>
      <c r="IS29" s="2" t="s">
        <v>2813</v>
      </c>
      <c r="IT29" s="2">
        <v>3</v>
      </c>
      <c r="IU29" s="44"/>
      <c r="IV29" s="2" t="s">
        <v>3073</v>
      </c>
      <c r="IW29" s="2">
        <v>3</v>
      </c>
      <c r="IX29" s="43"/>
      <c r="IY29" s="2" t="s">
        <v>3074</v>
      </c>
      <c r="IZ29" s="2">
        <v>3</v>
      </c>
      <c r="JA29" s="43"/>
      <c r="JB29" s="2" t="s">
        <v>3075</v>
      </c>
      <c r="JC29" s="2">
        <v>3</v>
      </c>
      <c r="JD29" s="43"/>
      <c r="JE29" s="2" t="s">
        <v>501</v>
      </c>
      <c r="JF29" s="2">
        <v>2</v>
      </c>
      <c r="JG29" s="43"/>
      <c r="JH29" s="2" t="s">
        <v>3076</v>
      </c>
      <c r="JI29" s="2">
        <v>2</v>
      </c>
      <c r="JJ29" s="44"/>
      <c r="JK29" s="2" t="s">
        <v>3077</v>
      </c>
      <c r="JL29" s="2">
        <v>3</v>
      </c>
      <c r="JM29" s="43"/>
      <c r="JN29" s="2" t="s">
        <v>1061</v>
      </c>
      <c r="JO29" s="2">
        <v>4</v>
      </c>
      <c r="JP29" s="43"/>
      <c r="JQ29" s="2" t="s">
        <v>3078</v>
      </c>
      <c r="JR29" s="2">
        <v>2</v>
      </c>
      <c r="JS29" s="43"/>
      <c r="JT29" s="2" t="s">
        <v>3079</v>
      </c>
      <c r="JU29" s="2">
        <v>1</v>
      </c>
      <c r="JV29" s="44"/>
      <c r="JW29" s="2" t="s">
        <v>2468</v>
      </c>
      <c r="JX29" s="2">
        <v>4</v>
      </c>
      <c r="JY29" s="50">
        <f>JX29+JX32+JX30+JX31+JX33</f>
        <v>15</v>
      </c>
      <c r="JZ29" s="63" t="s">
        <v>3441</v>
      </c>
      <c r="KA29" s="64"/>
      <c r="KB29" s="48"/>
      <c r="KC29" s="2" t="s">
        <v>2472</v>
      </c>
      <c r="KD29" s="2">
        <v>3</v>
      </c>
      <c r="KE29" s="50">
        <f>KD29+KD32+KD30+KD31+KD33+KD34</f>
        <v>17</v>
      </c>
      <c r="KF29" s="1" t="s">
        <v>137</v>
      </c>
      <c r="KG29" s="1"/>
      <c r="KH29" s="1"/>
      <c r="KI29" s="2" t="s">
        <v>3442</v>
      </c>
      <c r="KJ29" s="2">
        <v>2</v>
      </c>
      <c r="KK29" s="43"/>
      <c r="KL29" s="2" t="s">
        <v>1608</v>
      </c>
      <c r="KM29" s="2">
        <v>3</v>
      </c>
      <c r="KN29" s="43"/>
      <c r="KO29" s="2" t="s">
        <v>3443</v>
      </c>
      <c r="KP29" s="2">
        <v>3</v>
      </c>
      <c r="KQ29" s="43"/>
      <c r="KR29" s="2" t="s">
        <v>166</v>
      </c>
      <c r="KS29" s="2">
        <v>3</v>
      </c>
      <c r="KT29" s="43"/>
      <c r="KU29" s="2" t="s">
        <v>3444</v>
      </c>
      <c r="KV29" s="2">
        <v>0</v>
      </c>
      <c r="KW29" s="44"/>
      <c r="KX29" s="2" t="s">
        <v>3444</v>
      </c>
      <c r="KY29" s="2">
        <v>0</v>
      </c>
      <c r="KZ29" s="44"/>
      <c r="LA29" s="2" t="s">
        <v>3444</v>
      </c>
      <c r="LB29" s="2">
        <v>0</v>
      </c>
      <c r="LC29" s="44"/>
      <c r="LD29" s="2" t="s">
        <v>3726</v>
      </c>
      <c r="LE29" s="2">
        <v>0</v>
      </c>
      <c r="LF29" s="43"/>
      <c r="LG29" s="2" t="s">
        <v>1065</v>
      </c>
      <c r="LH29" s="2">
        <v>2</v>
      </c>
      <c r="LI29" s="43"/>
      <c r="LJ29" s="2" t="s">
        <v>3111</v>
      </c>
      <c r="LK29" s="2">
        <v>0</v>
      </c>
      <c r="LL29" s="43"/>
      <c r="LM29" s="2" t="s">
        <v>3727</v>
      </c>
      <c r="LN29" s="2">
        <v>0</v>
      </c>
      <c r="LO29" s="43"/>
      <c r="LP29" s="2" t="s">
        <v>3111</v>
      </c>
      <c r="LQ29" s="2">
        <v>0</v>
      </c>
      <c r="LR29" s="43"/>
      <c r="LS29" s="2" t="s">
        <v>3728</v>
      </c>
      <c r="LT29" s="2">
        <v>0</v>
      </c>
      <c r="LU29" s="43"/>
      <c r="LV29" s="2" t="s">
        <v>156</v>
      </c>
      <c r="LW29" s="2">
        <v>2</v>
      </c>
      <c r="LX29" s="43"/>
      <c r="LY29" s="2" t="s">
        <v>2386</v>
      </c>
      <c r="LZ29" s="2">
        <v>4</v>
      </c>
      <c r="MA29" s="43"/>
      <c r="MB29" s="2" t="s">
        <v>2259</v>
      </c>
      <c r="MC29" s="2">
        <v>0</v>
      </c>
      <c r="MD29" s="50">
        <f>MC29+MC30+MC31+MC32+MC33+MC35</f>
        <v>0</v>
      </c>
      <c r="ME29" s="2" t="s">
        <v>3933</v>
      </c>
      <c r="MF29" s="2">
        <v>4</v>
      </c>
      <c r="MG29" s="43"/>
      <c r="MH29" s="2" t="s">
        <v>3934</v>
      </c>
      <c r="MI29" s="2">
        <v>0</v>
      </c>
      <c r="MJ29" s="50">
        <f>MI31+MI32+MI35+MI30+MI29+MI33+MI34</f>
        <v>0</v>
      </c>
      <c r="MK29" s="2" t="s">
        <v>3935</v>
      </c>
      <c r="ML29" s="2">
        <v>0</v>
      </c>
      <c r="MM29" s="50"/>
      <c r="MN29" s="2" t="s">
        <v>3936</v>
      </c>
      <c r="MO29" s="2">
        <v>0</v>
      </c>
      <c r="MP29" s="43"/>
      <c r="MQ29" s="2" t="s">
        <v>3937</v>
      </c>
      <c r="MR29" s="2">
        <v>3</v>
      </c>
      <c r="MS29" s="43"/>
      <c r="MT29" s="2" t="s">
        <v>1465</v>
      </c>
      <c r="MU29" s="2">
        <v>4</v>
      </c>
      <c r="MV29" s="42">
        <f>MU29+MU30+MU31+MU32+MU33+MU34+MU35</f>
        <v>17</v>
      </c>
      <c r="MW29" s="5" t="s">
        <v>4175</v>
      </c>
      <c r="MX29" s="2"/>
      <c r="MY29" s="42"/>
      <c r="MZ29" s="2" t="s">
        <v>4221</v>
      </c>
      <c r="NA29" s="2">
        <v>4</v>
      </c>
      <c r="NB29" s="72"/>
      <c r="NC29" s="2"/>
      <c r="ND29" s="2"/>
      <c r="NE29" s="72"/>
      <c r="NF29" s="4"/>
      <c r="NG29" s="4"/>
      <c r="NH29" s="4"/>
      <c r="NI29" s="4"/>
    </row>
    <row r="30" spans="1:373" ht="39" customHeight="1">
      <c r="A30" s="2" t="s">
        <v>200</v>
      </c>
      <c r="B30" s="2">
        <v>4</v>
      </c>
      <c r="C30" s="44"/>
      <c r="D30" s="2" t="s">
        <v>158</v>
      </c>
      <c r="E30" s="2">
        <v>3</v>
      </c>
      <c r="F30" s="43"/>
      <c r="G30" s="2" t="s">
        <v>127</v>
      </c>
      <c r="H30" s="2">
        <v>3</v>
      </c>
      <c r="I30" s="43"/>
      <c r="J30" s="2" t="s">
        <v>201</v>
      </c>
      <c r="K30" s="2">
        <v>2</v>
      </c>
      <c r="L30" s="44"/>
      <c r="M30" s="2" t="s">
        <v>202</v>
      </c>
      <c r="N30" s="2">
        <v>4</v>
      </c>
      <c r="O30" s="44"/>
      <c r="P30" s="2" t="s">
        <v>203</v>
      </c>
      <c r="Q30" s="2">
        <v>2</v>
      </c>
      <c r="R30" s="44"/>
      <c r="S30" s="2" t="s">
        <v>204</v>
      </c>
      <c r="T30" s="2">
        <v>3</v>
      </c>
      <c r="U30" s="50">
        <f>T30+T31+T32+T33</f>
        <v>12</v>
      </c>
      <c r="V30" s="2" t="s">
        <v>205</v>
      </c>
      <c r="W30" s="2">
        <v>3</v>
      </c>
      <c r="X30" s="43"/>
      <c r="Y30" s="2" t="s">
        <v>206</v>
      </c>
      <c r="Z30" s="2">
        <v>2</v>
      </c>
      <c r="AA30" s="43"/>
      <c r="AB30" s="2" t="s">
        <v>645</v>
      </c>
      <c r="AC30" s="2">
        <v>4</v>
      </c>
      <c r="AD30" s="43"/>
      <c r="AE30" s="20" t="s">
        <v>646</v>
      </c>
      <c r="AF30" s="2">
        <v>2</v>
      </c>
      <c r="AG30" s="43"/>
      <c r="AH30" s="2" t="s">
        <v>152</v>
      </c>
      <c r="AI30" s="2">
        <v>2</v>
      </c>
      <c r="AJ30" s="43"/>
      <c r="AK30" s="2" t="s">
        <v>599</v>
      </c>
      <c r="AL30" s="2">
        <v>3</v>
      </c>
      <c r="AM30" s="43"/>
      <c r="AN30" s="2" t="s">
        <v>647</v>
      </c>
      <c r="AO30" s="2">
        <v>2</v>
      </c>
      <c r="AP30" s="43"/>
      <c r="AQ30" s="2" t="s">
        <v>639</v>
      </c>
      <c r="AR30" s="2">
        <v>3</v>
      </c>
      <c r="AS30" s="50">
        <f>AR30+AR31+AR32+AR33+AR34+AR35+AR36</f>
        <v>19</v>
      </c>
      <c r="AT30" s="2" t="s">
        <v>648</v>
      </c>
      <c r="AU30" s="2">
        <v>3</v>
      </c>
      <c r="AV30" s="43"/>
      <c r="AW30" s="2" t="s">
        <v>649</v>
      </c>
      <c r="AX30" s="2">
        <v>2</v>
      </c>
      <c r="AY30" s="43"/>
      <c r="AZ30" s="2" t="s">
        <v>650</v>
      </c>
      <c r="BA30" s="2">
        <v>1</v>
      </c>
      <c r="BB30" s="44"/>
      <c r="BC30" s="2" t="s">
        <v>632</v>
      </c>
      <c r="BD30" s="2">
        <v>2</v>
      </c>
      <c r="BE30" s="43"/>
      <c r="BF30" s="2" t="s">
        <v>631</v>
      </c>
      <c r="BG30" s="2">
        <v>4</v>
      </c>
      <c r="BH30" s="43"/>
      <c r="BI30" s="2" t="s">
        <v>651</v>
      </c>
      <c r="BJ30" s="2">
        <v>3</v>
      </c>
      <c r="BK30" s="43"/>
      <c r="BL30" s="2" t="s">
        <v>1083</v>
      </c>
      <c r="BM30" s="2">
        <v>3</v>
      </c>
      <c r="BN30" s="43"/>
      <c r="BO30" s="2" t="s">
        <v>1084</v>
      </c>
      <c r="BP30" s="2">
        <v>3</v>
      </c>
      <c r="BQ30" s="43"/>
      <c r="BR30" s="2" t="s">
        <v>1085</v>
      </c>
      <c r="BS30" s="2">
        <v>0</v>
      </c>
      <c r="BT30" s="43"/>
      <c r="BU30" s="2" t="s">
        <v>1086</v>
      </c>
      <c r="BV30" s="2">
        <v>2</v>
      </c>
      <c r="BW30" s="43"/>
      <c r="BX30" s="2" t="s">
        <v>1087</v>
      </c>
      <c r="BY30" s="2">
        <v>3</v>
      </c>
      <c r="BZ30" s="43"/>
      <c r="CA30" s="2" t="s">
        <v>1088</v>
      </c>
      <c r="CB30" s="2">
        <v>4</v>
      </c>
      <c r="CC30" s="43"/>
      <c r="CD30" s="2" t="s">
        <v>1088</v>
      </c>
      <c r="CE30" s="2">
        <v>4</v>
      </c>
      <c r="CF30" s="43"/>
      <c r="CG30" s="2" t="s">
        <v>1088</v>
      </c>
      <c r="CH30" s="2">
        <v>4</v>
      </c>
      <c r="CI30" s="43"/>
      <c r="CJ30" s="2" t="s">
        <v>1089</v>
      </c>
      <c r="CK30" s="2">
        <v>4</v>
      </c>
      <c r="CL30" s="50">
        <f>CK30+CK33+CK31+CK32+CK34+CK35</f>
        <v>15</v>
      </c>
      <c r="CM30" s="2" t="s">
        <v>1090</v>
      </c>
      <c r="CN30" s="2">
        <v>3</v>
      </c>
      <c r="CO30" s="43"/>
      <c r="CP30" s="2" t="s">
        <v>1428</v>
      </c>
      <c r="CQ30" s="2">
        <v>2</v>
      </c>
      <c r="CR30" s="43"/>
      <c r="CS30" s="2" t="s">
        <v>1429</v>
      </c>
      <c r="CT30" s="2">
        <v>2</v>
      </c>
      <c r="CU30" s="43"/>
      <c r="CV30" s="2" t="s">
        <v>1430</v>
      </c>
      <c r="CW30" s="2">
        <v>4</v>
      </c>
      <c r="CX30" s="43"/>
      <c r="CY30" s="2" t="s">
        <v>583</v>
      </c>
      <c r="CZ30" s="2">
        <v>0</v>
      </c>
      <c r="DA30" s="44"/>
      <c r="DB30" s="2" t="s">
        <v>583</v>
      </c>
      <c r="DC30" s="2">
        <v>0</v>
      </c>
      <c r="DD30" s="44"/>
      <c r="DE30" s="1" t="s">
        <v>180</v>
      </c>
      <c r="DF30" s="1"/>
      <c r="DG30" s="1"/>
      <c r="DH30" s="2" t="s">
        <v>1431</v>
      </c>
      <c r="DI30" s="2">
        <v>3</v>
      </c>
      <c r="DJ30" s="43"/>
      <c r="DK30" s="2" t="s">
        <v>1432</v>
      </c>
      <c r="DL30" s="2">
        <v>4</v>
      </c>
      <c r="DM30" s="43"/>
      <c r="DN30" s="2" t="s">
        <v>1433</v>
      </c>
      <c r="DO30" s="2">
        <v>0</v>
      </c>
      <c r="DP30" s="43"/>
      <c r="DQ30" s="2" t="s">
        <v>1433</v>
      </c>
      <c r="DR30" s="2">
        <v>0</v>
      </c>
      <c r="DS30" s="43"/>
      <c r="DT30" s="2" t="s">
        <v>1434</v>
      </c>
      <c r="DU30" s="2">
        <v>0</v>
      </c>
      <c r="DV30" s="43"/>
      <c r="DW30" s="2" t="s">
        <v>651</v>
      </c>
      <c r="DX30" s="2">
        <v>2</v>
      </c>
      <c r="DY30" s="43"/>
      <c r="DZ30" s="2" t="s">
        <v>824</v>
      </c>
      <c r="EA30" s="2">
        <v>0</v>
      </c>
      <c r="EB30" s="43"/>
      <c r="EC30" s="2" t="s">
        <v>1786</v>
      </c>
      <c r="ED30" s="2">
        <v>0</v>
      </c>
      <c r="EE30" s="43"/>
      <c r="EF30" s="2" t="s">
        <v>1787</v>
      </c>
      <c r="EG30" s="2">
        <v>2</v>
      </c>
      <c r="EH30" s="44"/>
      <c r="EI30" s="2" t="s">
        <v>1788</v>
      </c>
      <c r="EJ30" s="2">
        <v>3</v>
      </c>
      <c r="EK30" s="43"/>
      <c r="EL30" s="1" t="s">
        <v>180</v>
      </c>
      <c r="EM30" s="1"/>
      <c r="EN30" s="1"/>
      <c r="EO30" s="2" t="s">
        <v>1789</v>
      </c>
      <c r="EP30" s="2">
        <v>2</v>
      </c>
      <c r="EQ30" s="43"/>
      <c r="ER30" s="2" t="s">
        <v>1789</v>
      </c>
      <c r="ES30" s="2">
        <v>2</v>
      </c>
      <c r="ET30" s="43"/>
      <c r="EU30" s="2" t="s">
        <v>1789</v>
      </c>
      <c r="EV30" s="2">
        <v>2</v>
      </c>
      <c r="EW30" s="43"/>
      <c r="EX30" s="2" t="s">
        <v>1789</v>
      </c>
      <c r="EY30" s="2">
        <v>2</v>
      </c>
      <c r="EZ30" s="43"/>
      <c r="FA30" s="2" t="s">
        <v>1789</v>
      </c>
      <c r="FB30" s="2">
        <v>2</v>
      </c>
      <c r="FC30" s="43"/>
      <c r="FD30" s="2" t="s">
        <v>1789</v>
      </c>
      <c r="FE30" s="2">
        <v>2</v>
      </c>
      <c r="FF30" s="43"/>
      <c r="FG30" s="2" t="s">
        <v>1789</v>
      </c>
      <c r="FH30" s="2">
        <v>2</v>
      </c>
      <c r="FI30" s="43"/>
      <c r="FJ30" s="2" t="s">
        <v>1789</v>
      </c>
      <c r="FK30" s="2">
        <v>2</v>
      </c>
      <c r="FL30" s="43"/>
      <c r="FM30" s="2" t="s">
        <v>1789</v>
      </c>
      <c r="FN30" s="2">
        <v>2</v>
      </c>
      <c r="FO30" s="43"/>
      <c r="FP30" s="2" t="s">
        <v>1789</v>
      </c>
      <c r="FQ30" s="2">
        <v>2</v>
      </c>
      <c r="FR30" s="43"/>
      <c r="FS30" s="2" t="s">
        <v>2093</v>
      </c>
      <c r="FT30" s="2">
        <v>3</v>
      </c>
      <c r="FU30" s="44"/>
      <c r="FV30" s="1" t="s">
        <v>137</v>
      </c>
      <c r="FW30" s="1"/>
      <c r="FX30" s="1"/>
      <c r="FY30" s="2" t="s">
        <v>2094</v>
      </c>
      <c r="FZ30" s="2">
        <v>2</v>
      </c>
      <c r="GA30" s="43"/>
      <c r="GB30" s="2" t="s">
        <v>2095</v>
      </c>
      <c r="GC30" s="2">
        <v>3</v>
      </c>
      <c r="GD30" s="50">
        <f>GC30+GC33+GC31+GC32+GC34+GC35</f>
        <v>17</v>
      </c>
      <c r="GE30" s="1" t="s">
        <v>180</v>
      </c>
      <c r="GF30" s="1"/>
      <c r="GG30" s="1"/>
      <c r="GH30" s="2" t="s">
        <v>2096</v>
      </c>
      <c r="GI30" s="2">
        <v>3</v>
      </c>
      <c r="GJ30" s="44"/>
      <c r="GK30" s="2" t="s">
        <v>2097</v>
      </c>
      <c r="GL30" s="2">
        <v>0</v>
      </c>
      <c r="GM30" s="43"/>
      <c r="GN30" s="2" t="s">
        <v>2098</v>
      </c>
      <c r="GO30" s="2">
        <v>0</v>
      </c>
      <c r="GP30" s="43"/>
      <c r="GQ30" s="2" t="s">
        <v>2099</v>
      </c>
      <c r="GR30" s="2">
        <v>3</v>
      </c>
      <c r="GS30" s="43"/>
      <c r="GT30" s="2" t="s">
        <v>2462</v>
      </c>
      <c r="GU30" s="2">
        <v>2</v>
      </c>
      <c r="GV30" s="43"/>
      <c r="GW30" s="2" t="s">
        <v>2463</v>
      </c>
      <c r="GX30" s="2">
        <v>3</v>
      </c>
      <c r="GY30" s="43"/>
      <c r="GZ30" s="2" t="s">
        <v>2464</v>
      </c>
      <c r="HA30" s="2">
        <v>0</v>
      </c>
      <c r="HB30" s="43"/>
      <c r="HC30" s="2" t="s">
        <v>2465</v>
      </c>
      <c r="HD30" s="2">
        <v>0</v>
      </c>
      <c r="HE30" s="43"/>
      <c r="HF30" s="2" t="s">
        <v>654</v>
      </c>
      <c r="HG30" s="2">
        <v>2</v>
      </c>
      <c r="HH30" s="43"/>
      <c r="HI30" s="1" t="s">
        <v>180</v>
      </c>
      <c r="HJ30" s="1"/>
      <c r="HK30" s="1"/>
      <c r="HL30" s="2" t="s">
        <v>1416</v>
      </c>
      <c r="HM30" s="2">
        <v>2</v>
      </c>
      <c r="HN30" s="43"/>
      <c r="HO30" s="2" t="s">
        <v>2466</v>
      </c>
      <c r="HP30" s="2">
        <v>0</v>
      </c>
      <c r="HQ30" s="43"/>
      <c r="HR30" s="2" t="s">
        <v>2467</v>
      </c>
      <c r="HS30" s="2">
        <v>2</v>
      </c>
      <c r="HT30" s="43"/>
      <c r="HU30" s="2" t="s">
        <v>236</v>
      </c>
      <c r="HV30" s="2">
        <v>2</v>
      </c>
      <c r="HW30" s="43"/>
      <c r="HX30" s="2" t="s">
        <v>1613</v>
      </c>
      <c r="HY30" s="2">
        <v>0</v>
      </c>
      <c r="HZ30" s="43"/>
      <c r="IA30" s="2" t="s">
        <v>2814</v>
      </c>
      <c r="IB30" s="2">
        <v>2</v>
      </c>
      <c r="IC30" s="44"/>
      <c r="ID30" s="1" t="s">
        <v>180</v>
      </c>
      <c r="IE30" s="1"/>
      <c r="IF30" s="1"/>
      <c r="IG30" s="2" t="s">
        <v>2815</v>
      </c>
      <c r="IH30" s="2">
        <v>2</v>
      </c>
      <c r="II30" s="43"/>
      <c r="IJ30" s="2" t="s">
        <v>2816</v>
      </c>
      <c r="IK30" s="2">
        <v>3</v>
      </c>
      <c r="IL30" s="43"/>
      <c r="IM30" s="2" t="s">
        <v>123</v>
      </c>
      <c r="IN30" s="2">
        <v>3</v>
      </c>
      <c r="IO30" s="50">
        <f>IN30+IN33+IN31+IN32+IN34+IN35</f>
        <v>18</v>
      </c>
      <c r="IP30" s="2" t="s">
        <v>2817</v>
      </c>
      <c r="IQ30" s="2">
        <v>3</v>
      </c>
      <c r="IR30" s="50">
        <f>IQ30+IQ33+IQ31+IQ32+IQ34+IQ35</f>
        <v>18</v>
      </c>
      <c r="IS30" s="1" t="s">
        <v>180</v>
      </c>
      <c r="IT30" s="1"/>
      <c r="IU30" s="1"/>
      <c r="IV30" s="2" t="s">
        <v>3080</v>
      </c>
      <c r="IW30" s="2">
        <v>3</v>
      </c>
      <c r="IX30" s="43"/>
      <c r="IY30" s="2" t="s">
        <v>3081</v>
      </c>
      <c r="IZ30" s="2">
        <v>2</v>
      </c>
      <c r="JA30" s="43"/>
      <c r="JB30" s="2" t="s">
        <v>3082</v>
      </c>
      <c r="JC30" s="2">
        <v>3</v>
      </c>
      <c r="JD30" s="43"/>
      <c r="JE30" s="2" t="s">
        <v>3083</v>
      </c>
      <c r="JF30" s="2">
        <v>2</v>
      </c>
      <c r="JG30" s="43"/>
      <c r="JH30" s="1" t="s">
        <v>180</v>
      </c>
      <c r="JI30" s="1"/>
      <c r="JJ30" s="1"/>
      <c r="JK30" s="2" t="s">
        <v>3084</v>
      </c>
      <c r="JL30" s="2">
        <v>2</v>
      </c>
      <c r="JM30" s="43"/>
      <c r="JN30" s="2" t="s">
        <v>166</v>
      </c>
      <c r="JO30" s="2">
        <v>4</v>
      </c>
      <c r="JP30" s="44"/>
      <c r="JQ30" s="2" t="s">
        <v>3085</v>
      </c>
      <c r="JR30" s="2">
        <v>2</v>
      </c>
      <c r="JS30" s="43"/>
      <c r="JT30" s="1" t="s">
        <v>137</v>
      </c>
      <c r="JU30" s="1"/>
      <c r="JV30" s="1"/>
      <c r="JW30" s="2" t="s">
        <v>3445</v>
      </c>
      <c r="JX30" s="2">
        <v>3</v>
      </c>
      <c r="JY30" s="43"/>
      <c r="JZ30" s="37" t="s">
        <v>137</v>
      </c>
      <c r="KA30" s="38"/>
      <c r="KB30" s="19">
        <f>KB31+KB34+KB36+KB39</f>
        <v>16</v>
      </c>
      <c r="KC30" s="2" t="s">
        <v>3446</v>
      </c>
      <c r="KD30" s="2">
        <v>4</v>
      </c>
      <c r="KE30" s="43"/>
      <c r="KF30" s="2" t="s">
        <v>3447</v>
      </c>
      <c r="KG30" s="2">
        <v>2</v>
      </c>
      <c r="KH30" s="50">
        <f>KG32+KG33+KG35+KG31+KG30+KG34</f>
        <v>15</v>
      </c>
      <c r="KI30" s="20" t="s">
        <v>3442</v>
      </c>
      <c r="KJ30" s="2">
        <v>2</v>
      </c>
      <c r="KK30" s="43"/>
      <c r="KL30" s="2" t="s">
        <v>3448</v>
      </c>
      <c r="KM30" s="2">
        <v>3</v>
      </c>
      <c r="KN30" s="43"/>
      <c r="KO30" s="2" t="s">
        <v>3449</v>
      </c>
      <c r="KP30" s="2">
        <v>3</v>
      </c>
      <c r="KQ30" s="43"/>
      <c r="KR30" s="2" t="s">
        <v>3450</v>
      </c>
      <c r="KS30" s="2">
        <v>2</v>
      </c>
      <c r="KT30" s="43"/>
      <c r="KU30" s="1" t="s">
        <v>180</v>
      </c>
      <c r="KV30" s="1"/>
      <c r="KW30" s="1"/>
      <c r="KX30" s="1" t="s">
        <v>180</v>
      </c>
      <c r="KY30" s="1"/>
      <c r="KZ30" s="1"/>
      <c r="LA30" s="1" t="s">
        <v>180</v>
      </c>
      <c r="LB30" s="1"/>
      <c r="LC30" s="1"/>
      <c r="LD30" s="2" t="s">
        <v>3729</v>
      </c>
      <c r="LE30" s="2">
        <v>0</v>
      </c>
      <c r="LF30" s="43"/>
      <c r="LG30" s="2" t="s">
        <v>3730</v>
      </c>
      <c r="LH30" s="2">
        <v>2</v>
      </c>
      <c r="LI30" s="44"/>
      <c r="LJ30" s="2" t="s">
        <v>1801</v>
      </c>
      <c r="LK30" s="2">
        <v>0</v>
      </c>
      <c r="LL30" s="44"/>
      <c r="LM30" s="2" t="s">
        <v>3731</v>
      </c>
      <c r="LN30" s="2">
        <v>0</v>
      </c>
      <c r="LO30" s="43"/>
      <c r="LP30" s="2" t="s">
        <v>1801</v>
      </c>
      <c r="LQ30" s="2">
        <v>0</v>
      </c>
      <c r="LR30" s="44"/>
      <c r="LS30" s="2" t="s">
        <v>3732</v>
      </c>
      <c r="LT30" s="2">
        <v>0</v>
      </c>
      <c r="LU30" s="44"/>
      <c r="LV30" s="2" t="s">
        <v>3733</v>
      </c>
      <c r="LW30" s="2">
        <v>3</v>
      </c>
      <c r="LX30" s="43"/>
      <c r="LY30" s="2" t="s">
        <v>3734</v>
      </c>
      <c r="LZ30" s="2">
        <v>3</v>
      </c>
      <c r="MA30" s="44"/>
      <c r="MB30" s="2" t="s">
        <v>278</v>
      </c>
      <c r="MC30" s="2">
        <v>0</v>
      </c>
      <c r="MD30" s="43"/>
      <c r="ME30" s="2" t="s">
        <v>3938</v>
      </c>
      <c r="MF30" s="2">
        <v>2</v>
      </c>
      <c r="MG30" s="44"/>
      <c r="MH30" s="2" t="s">
        <v>203</v>
      </c>
      <c r="MI30" s="2">
        <v>0</v>
      </c>
      <c r="MJ30" s="43"/>
      <c r="MK30" s="2" t="s">
        <v>203</v>
      </c>
      <c r="ML30" s="2">
        <v>0</v>
      </c>
      <c r="MM30" s="43"/>
      <c r="MN30" s="2" t="s">
        <v>104</v>
      </c>
      <c r="MO30" s="2">
        <v>0</v>
      </c>
      <c r="MP30" s="43"/>
      <c r="MQ30" s="2" t="s">
        <v>3939</v>
      </c>
      <c r="MR30" s="2">
        <v>3</v>
      </c>
      <c r="MS30" s="44"/>
      <c r="MT30" s="2" t="s">
        <v>2548</v>
      </c>
      <c r="MU30" s="2">
        <v>2</v>
      </c>
      <c r="MV30" s="43"/>
      <c r="MW30" s="5" t="s">
        <v>4176</v>
      </c>
      <c r="MX30" s="2"/>
      <c r="MY30" s="43"/>
      <c r="MZ30" s="2" t="s">
        <v>4224</v>
      </c>
      <c r="NA30" s="2">
        <v>6</v>
      </c>
      <c r="NB30" s="72"/>
      <c r="NC30" s="2" t="s">
        <v>4237</v>
      </c>
      <c r="ND30" s="2"/>
      <c r="NE30" s="72"/>
      <c r="NF30" s="4"/>
      <c r="NG30" s="4"/>
      <c r="NH30" s="4"/>
      <c r="NI30" s="4"/>
    </row>
    <row r="31" spans="1:373" ht="39" customHeight="1">
      <c r="A31" s="1" t="s">
        <v>180</v>
      </c>
      <c r="B31" s="1"/>
      <c r="C31" s="1"/>
      <c r="D31" s="2" t="s">
        <v>207</v>
      </c>
      <c r="E31" s="2">
        <v>3</v>
      </c>
      <c r="F31" s="43"/>
      <c r="G31" s="2" t="s">
        <v>208</v>
      </c>
      <c r="H31" s="2">
        <v>3</v>
      </c>
      <c r="I31" s="43"/>
      <c r="J31" s="1" t="s">
        <v>180</v>
      </c>
      <c r="K31" s="1"/>
      <c r="L31" s="1"/>
      <c r="M31" s="1" t="s">
        <v>137</v>
      </c>
      <c r="N31" s="1"/>
      <c r="O31" s="1"/>
      <c r="P31" s="1" t="s">
        <v>180</v>
      </c>
      <c r="Q31" s="1"/>
      <c r="R31" s="1"/>
      <c r="S31" s="2" t="s">
        <v>209</v>
      </c>
      <c r="T31" s="2">
        <v>3</v>
      </c>
      <c r="U31" s="43"/>
      <c r="V31" s="2" t="s">
        <v>210</v>
      </c>
      <c r="W31" s="2">
        <v>3</v>
      </c>
      <c r="X31" s="43"/>
      <c r="Y31" s="2" t="s">
        <v>166</v>
      </c>
      <c r="Z31" s="2">
        <v>2</v>
      </c>
      <c r="AA31" s="43"/>
      <c r="AB31" s="2" t="s">
        <v>652</v>
      </c>
      <c r="AC31" s="2">
        <v>3</v>
      </c>
      <c r="AD31" s="43"/>
      <c r="AE31" s="2" t="s">
        <v>653</v>
      </c>
      <c r="AF31" s="2">
        <v>2</v>
      </c>
      <c r="AG31" s="43"/>
      <c r="AH31" s="2" t="s">
        <v>654</v>
      </c>
      <c r="AI31" s="2">
        <v>3</v>
      </c>
      <c r="AJ31" s="43"/>
      <c r="AK31" s="2" t="s">
        <v>655</v>
      </c>
      <c r="AL31" s="2">
        <v>2</v>
      </c>
      <c r="AM31" s="44"/>
      <c r="AN31" s="2" t="s">
        <v>656</v>
      </c>
      <c r="AO31" s="2">
        <v>3</v>
      </c>
      <c r="AP31" s="43"/>
      <c r="AQ31" s="2" t="s">
        <v>648</v>
      </c>
      <c r="AR31" s="2">
        <v>3</v>
      </c>
      <c r="AS31" s="43"/>
      <c r="AT31" s="2" t="s">
        <v>657</v>
      </c>
      <c r="AU31" s="2">
        <v>3</v>
      </c>
      <c r="AV31" s="43"/>
      <c r="AW31" s="2" t="s">
        <v>658</v>
      </c>
      <c r="AX31" s="2">
        <v>2</v>
      </c>
      <c r="AY31" s="43"/>
      <c r="AZ31" s="1" t="s">
        <v>180</v>
      </c>
      <c r="BA31" s="1"/>
      <c r="BB31" s="1"/>
      <c r="BC31" s="2" t="s">
        <v>659</v>
      </c>
      <c r="BD31" s="2">
        <v>2</v>
      </c>
      <c r="BE31" s="43"/>
      <c r="BF31" s="2" t="s">
        <v>550</v>
      </c>
      <c r="BG31" s="2">
        <v>2</v>
      </c>
      <c r="BH31" s="43"/>
      <c r="BI31" s="2" t="s">
        <v>660</v>
      </c>
      <c r="BJ31" s="2">
        <v>3</v>
      </c>
      <c r="BK31" s="43"/>
      <c r="BL31" s="2" t="s">
        <v>1091</v>
      </c>
      <c r="BM31" s="2">
        <v>3</v>
      </c>
      <c r="BN31" s="43"/>
      <c r="BO31" s="2" t="s">
        <v>1092</v>
      </c>
      <c r="BP31" s="2">
        <v>3</v>
      </c>
      <c r="BQ31" s="43"/>
      <c r="BR31" s="2" t="s">
        <v>1093</v>
      </c>
      <c r="BS31" s="2">
        <v>0</v>
      </c>
      <c r="BT31" s="44"/>
      <c r="BU31" s="2" t="s">
        <v>278</v>
      </c>
      <c r="BV31" s="2">
        <v>3</v>
      </c>
      <c r="BW31" s="43"/>
      <c r="BX31" s="2" t="s">
        <v>1094</v>
      </c>
      <c r="BY31" s="2">
        <v>3</v>
      </c>
      <c r="BZ31" s="43"/>
      <c r="CA31" s="2" t="s">
        <v>1095</v>
      </c>
      <c r="CB31" s="2">
        <v>2</v>
      </c>
      <c r="CC31" s="43"/>
      <c r="CD31" s="2" t="s">
        <v>1095</v>
      </c>
      <c r="CE31" s="2">
        <v>2</v>
      </c>
      <c r="CF31" s="43"/>
      <c r="CG31" s="2" t="s">
        <v>1095</v>
      </c>
      <c r="CH31" s="2">
        <v>2</v>
      </c>
      <c r="CI31" s="43"/>
      <c r="CJ31" s="2" t="s">
        <v>1096</v>
      </c>
      <c r="CK31" s="2">
        <v>2</v>
      </c>
      <c r="CL31" s="43"/>
      <c r="CM31" s="2" t="s">
        <v>1097</v>
      </c>
      <c r="CN31" s="2">
        <v>2</v>
      </c>
      <c r="CO31" s="43"/>
      <c r="CP31" s="2" t="s">
        <v>1435</v>
      </c>
      <c r="CQ31" s="2">
        <v>3</v>
      </c>
      <c r="CR31" s="43"/>
      <c r="CS31" s="2" t="s">
        <v>1436</v>
      </c>
      <c r="CT31" s="2">
        <v>1</v>
      </c>
      <c r="CU31" s="43"/>
      <c r="CV31" s="2" t="s">
        <v>1437</v>
      </c>
      <c r="CW31" s="2">
        <v>2</v>
      </c>
      <c r="CX31" s="43"/>
      <c r="CY31" s="1" t="s">
        <v>180</v>
      </c>
      <c r="CZ31" s="1"/>
      <c r="DA31" s="1"/>
      <c r="DB31" s="1" t="s">
        <v>180</v>
      </c>
      <c r="DC31" s="1"/>
      <c r="DD31" s="1"/>
      <c r="DE31" s="2" t="s">
        <v>1409</v>
      </c>
      <c r="DF31" s="2">
        <v>0</v>
      </c>
      <c r="DG31" s="50">
        <f>DF31+DF34+DF32+DF33+DF35+DF36</f>
        <v>0</v>
      </c>
      <c r="DH31" s="2" t="s">
        <v>1438</v>
      </c>
      <c r="DI31" s="2">
        <v>2</v>
      </c>
      <c r="DJ31" s="43"/>
      <c r="DK31" s="2" t="s">
        <v>1439</v>
      </c>
      <c r="DL31" s="2">
        <v>2</v>
      </c>
      <c r="DM31" s="43"/>
      <c r="DN31" s="2" t="s">
        <v>1440</v>
      </c>
      <c r="DO31" s="2">
        <v>0</v>
      </c>
      <c r="DP31" s="43"/>
      <c r="DQ31" s="2" t="s">
        <v>1440</v>
      </c>
      <c r="DR31" s="2">
        <v>0</v>
      </c>
      <c r="DS31" s="43"/>
      <c r="DT31" s="2" t="s">
        <v>1441</v>
      </c>
      <c r="DU31" s="2">
        <v>0</v>
      </c>
      <c r="DV31" s="43"/>
      <c r="DW31" s="2" t="s">
        <v>1790</v>
      </c>
      <c r="DX31" s="2">
        <v>3</v>
      </c>
      <c r="DY31" s="43"/>
      <c r="DZ31" s="2" t="s">
        <v>284</v>
      </c>
      <c r="EA31" s="2">
        <v>0</v>
      </c>
      <c r="EB31" s="43"/>
      <c r="EC31" s="2" t="s">
        <v>1791</v>
      </c>
      <c r="ED31" s="2">
        <v>0</v>
      </c>
      <c r="EE31" s="43"/>
      <c r="EF31" s="1" t="s">
        <v>180</v>
      </c>
      <c r="EG31" s="1"/>
      <c r="EH31" s="1"/>
      <c r="EI31" s="2" t="s">
        <v>1792</v>
      </c>
      <c r="EJ31" s="2">
        <v>3</v>
      </c>
      <c r="EK31" s="43"/>
      <c r="EL31" s="2" t="s">
        <v>1793</v>
      </c>
      <c r="EM31" s="2">
        <v>3</v>
      </c>
      <c r="EN31" s="50">
        <f>EM31+EM34+EM32+EM33+EM35+EM36</f>
        <v>16</v>
      </c>
      <c r="EO31" s="2" t="s">
        <v>745</v>
      </c>
      <c r="EP31" s="2">
        <v>3</v>
      </c>
      <c r="EQ31" s="43"/>
      <c r="ER31" s="2" t="s">
        <v>745</v>
      </c>
      <c r="ES31" s="2">
        <v>3</v>
      </c>
      <c r="ET31" s="43"/>
      <c r="EU31" s="2" t="s">
        <v>745</v>
      </c>
      <c r="EV31" s="2">
        <v>3</v>
      </c>
      <c r="EW31" s="43"/>
      <c r="EX31" s="2" t="s">
        <v>745</v>
      </c>
      <c r="EY31" s="2">
        <v>3</v>
      </c>
      <c r="EZ31" s="43"/>
      <c r="FA31" s="2" t="s">
        <v>745</v>
      </c>
      <c r="FB31" s="2">
        <v>3</v>
      </c>
      <c r="FC31" s="43"/>
      <c r="FD31" s="2" t="s">
        <v>745</v>
      </c>
      <c r="FE31" s="2">
        <v>3</v>
      </c>
      <c r="FF31" s="43"/>
      <c r="FG31" s="2" t="s">
        <v>745</v>
      </c>
      <c r="FH31" s="2">
        <v>3</v>
      </c>
      <c r="FI31" s="43"/>
      <c r="FJ31" s="2" t="s">
        <v>745</v>
      </c>
      <c r="FK31" s="2">
        <v>3</v>
      </c>
      <c r="FL31" s="43"/>
      <c r="FM31" s="2" t="s">
        <v>745</v>
      </c>
      <c r="FN31" s="2">
        <v>3</v>
      </c>
      <c r="FO31" s="43"/>
      <c r="FP31" s="2" t="s">
        <v>745</v>
      </c>
      <c r="FQ31" s="2">
        <v>3</v>
      </c>
      <c r="FR31" s="43"/>
      <c r="FS31" s="1" t="s">
        <v>180</v>
      </c>
      <c r="FT31" s="1"/>
      <c r="FU31" s="1"/>
      <c r="FV31" s="2" t="s">
        <v>2100</v>
      </c>
      <c r="FW31" s="2">
        <v>2</v>
      </c>
      <c r="FX31" s="50">
        <f>FW31+FW32+FW33+FW34+FW37+FW35+FW36</f>
        <v>18</v>
      </c>
      <c r="FY31" s="2" t="s">
        <v>2045</v>
      </c>
      <c r="FZ31" s="2">
        <v>3</v>
      </c>
      <c r="GA31" s="43"/>
      <c r="GB31" s="2" t="s">
        <v>2101</v>
      </c>
      <c r="GC31" s="2">
        <v>3</v>
      </c>
      <c r="GD31" s="43"/>
      <c r="GE31" s="2" t="s">
        <v>437</v>
      </c>
      <c r="GF31" s="2">
        <v>2</v>
      </c>
      <c r="GG31" s="50">
        <f>GF31+GF34+GF32+GF33+GF35+GF36</f>
        <v>16</v>
      </c>
      <c r="GH31" s="1" t="s">
        <v>180</v>
      </c>
      <c r="GI31" s="1"/>
      <c r="GJ31" s="1"/>
      <c r="GK31" s="2" t="s">
        <v>2102</v>
      </c>
      <c r="GL31" s="2">
        <v>0</v>
      </c>
      <c r="GM31" s="43"/>
      <c r="GN31" s="2" t="s">
        <v>707</v>
      </c>
      <c r="GO31" s="2">
        <v>0</v>
      </c>
      <c r="GP31" s="43"/>
      <c r="GQ31" s="2" t="s">
        <v>2103</v>
      </c>
      <c r="GR31" s="2">
        <v>3</v>
      </c>
      <c r="GS31" s="43"/>
      <c r="GT31" s="2" t="s">
        <v>2468</v>
      </c>
      <c r="GU31" s="2">
        <v>2</v>
      </c>
      <c r="GV31" s="43"/>
      <c r="GW31" s="2" t="s">
        <v>2469</v>
      </c>
      <c r="GX31" s="2">
        <v>1</v>
      </c>
      <c r="GY31" s="43"/>
      <c r="GZ31" s="2" t="s">
        <v>32</v>
      </c>
      <c r="HA31" s="2">
        <v>0</v>
      </c>
      <c r="HB31" s="43"/>
      <c r="HC31" s="2" t="s">
        <v>2470</v>
      </c>
      <c r="HD31" s="2">
        <v>0</v>
      </c>
      <c r="HE31" s="43"/>
      <c r="HF31" s="2" t="s">
        <v>2471</v>
      </c>
      <c r="HG31" s="2">
        <v>2</v>
      </c>
      <c r="HH31" s="43"/>
      <c r="HI31" s="2" t="s">
        <v>2472</v>
      </c>
      <c r="HJ31" s="2">
        <v>4</v>
      </c>
      <c r="HK31" s="50">
        <f>HJ31+HJ34+HJ35+HJ32+HJ33</f>
        <v>18</v>
      </c>
      <c r="HL31" s="2" t="s">
        <v>2473</v>
      </c>
      <c r="HM31" s="2">
        <v>2</v>
      </c>
      <c r="HN31" s="43"/>
      <c r="HO31" s="2" t="s">
        <v>2474</v>
      </c>
      <c r="HP31" s="2">
        <v>0</v>
      </c>
      <c r="HQ31" s="43"/>
      <c r="HR31" s="2" t="s">
        <v>2475</v>
      </c>
      <c r="HS31" s="2">
        <v>3</v>
      </c>
      <c r="HT31" s="43"/>
      <c r="HU31" s="2" t="s">
        <v>2818</v>
      </c>
      <c r="HV31" s="2">
        <v>2</v>
      </c>
      <c r="HW31" s="43"/>
      <c r="HX31" s="2" t="s">
        <v>2819</v>
      </c>
      <c r="HY31" s="2">
        <v>0</v>
      </c>
      <c r="HZ31" s="44"/>
      <c r="IA31" s="1" t="s">
        <v>180</v>
      </c>
      <c r="IB31" s="1"/>
      <c r="IC31" s="1"/>
      <c r="ID31" s="2" t="s">
        <v>280</v>
      </c>
      <c r="IE31" s="2">
        <v>4</v>
      </c>
      <c r="IF31" s="50">
        <f>IE31+IE34+IE32+IE33+IE35</f>
        <v>18</v>
      </c>
      <c r="IG31" s="2" t="s">
        <v>2820</v>
      </c>
      <c r="IH31" s="2">
        <v>2</v>
      </c>
      <c r="II31" s="44"/>
      <c r="IJ31" s="2" t="s">
        <v>1855</v>
      </c>
      <c r="IK31" s="2">
        <v>3</v>
      </c>
      <c r="IL31" s="43"/>
      <c r="IM31" s="2" t="s">
        <v>236</v>
      </c>
      <c r="IN31" s="2">
        <v>3</v>
      </c>
      <c r="IO31" s="43"/>
      <c r="IP31" s="2" t="s">
        <v>123</v>
      </c>
      <c r="IQ31" s="2">
        <v>3</v>
      </c>
      <c r="IR31" s="43"/>
      <c r="IS31" s="2" t="s">
        <v>236</v>
      </c>
      <c r="IT31" s="2">
        <v>3</v>
      </c>
      <c r="IU31" s="50">
        <f>IT31+IT34+IT32+IT33+IT35+IT36</f>
        <v>18</v>
      </c>
      <c r="IV31" s="2" t="s">
        <v>3086</v>
      </c>
      <c r="IW31" s="2">
        <v>3</v>
      </c>
      <c r="IX31" s="43"/>
      <c r="IY31" s="2" t="s">
        <v>207</v>
      </c>
      <c r="IZ31" s="2">
        <v>2</v>
      </c>
      <c r="JA31" s="44"/>
      <c r="JB31" s="2" t="s">
        <v>479</v>
      </c>
      <c r="JC31" s="2">
        <v>2</v>
      </c>
      <c r="JD31" s="44"/>
      <c r="JE31" s="2" t="s">
        <v>479</v>
      </c>
      <c r="JF31" s="2">
        <v>2</v>
      </c>
      <c r="JG31" s="44"/>
      <c r="JH31" s="2" t="s">
        <v>3087</v>
      </c>
      <c r="JI31" s="2">
        <v>3</v>
      </c>
      <c r="JJ31" s="50">
        <f>JI31+JI34+JI32+JI33+JI35+JI36</f>
        <v>17</v>
      </c>
      <c r="JK31" s="2" t="s">
        <v>2078</v>
      </c>
      <c r="JL31" s="2">
        <v>2</v>
      </c>
      <c r="JM31" s="43"/>
      <c r="JN31" s="1" t="s">
        <v>180</v>
      </c>
      <c r="JO31" s="1"/>
      <c r="JP31" s="1"/>
      <c r="JQ31" s="2" t="s">
        <v>3088</v>
      </c>
      <c r="JR31" s="2">
        <v>3</v>
      </c>
      <c r="JS31" s="43"/>
      <c r="JT31" s="2" t="s">
        <v>3089</v>
      </c>
      <c r="JU31" s="2">
        <v>2</v>
      </c>
      <c r="JV31" s="50">
        <f>JU33+JU34+JU35+JU38+JU32+JU31+JU36+JU37</f>
        <v>17</v>
      </c>
      <c r="JW31" s="2" t="s">
        <v>3451</v>
      </c>
      <c r="JX31" s="2">
        <v>3</v>
      </c>
      <c r="JY31" s="43"/>
      <c r="JZ31" s="62" t="s">
        <v>3452</v>
      </c>
      <c r="KA31" s="48"/>
      <c r="KB31" s="8">
        <v>4</v>
      </c>
      <c r="KC31" s="2" t="s">
        <v>3453</v>
      </c>
      <c r="KD31" s="2">
        <v>2</v>
      </c>
      <c r="KE31" s="43"/>
      <c r="KF31" s="2" t="s">
        <v>1608</v>
      </c>
      <c r="KG31" s="2">
        <v>2</v>
      </c>
      <c r="KH31" s="43"/>
      <c r="KI31" s="2" t="s">
        <v>3423</v>
      </c>
      <c r="KJ31" s="2">
        <v>2</v>
      </c>
      <c r="KK31" s="43"/>
      <c r="KL31" s="2" t="s">
        <v>3454</v>
      </c>
      <c r="KM31" s="2">
        <v>3</v>
      </c>
      <c r="KN31" s="44"/>
      <c r="KO31" s="2" t="s">
        <v>3455</v>
      </c>
      <c r="KP31" s="2">
        <v>3</v>
      </c>
      <c r="KQ31" s="44"/>
      <c r="KR31" s="2" t="s">
        <v>123</v>
      </c>
      <c r="KS31" s="2">
        <v>3</v>
      </c>
      <c r="KT31" s="43"/>
      <c r="KU31" s="2" t="s">
        <v>3456</v>
      </c>
      <c r="KV31" s="2">
        <v>0</v>
      </c>
      <c r="KW31" s="50">
        <f>KV31+KV34+KV32+KV33+KV35</f>
        <v>0</v>
      </c>
      <c r="KX31" s="2" t="s">
        <v>3456</v>
      </c>
      <c r="KY31" s="2">
        <v>0</v>
      </c>
      <c r="KZ31" s="50">
        <f>KY31+KY34+KY32+KY33+KY35</f>
        <v>0</v>
      </c>
      <c r="LA31" s="2" t="s">
        <v>3456</v>
      </c>
      <c r="LB31" s="2">
        <v>0</v>
      </c>
      <c r="LC31" s="50">
        <f>LB31+LB34+LB32+LB33+LB35</f>
        <v>0</v>
      </c>
      <c r="LD31" s="2" t="s">
        <v>3735</v>
      </c>
      <c r="LE31" s="2">
        <v>0</v>
      </c>
      <c r="LF31" s="44"/>
      <c r="LG31" s="1" t="s">
        <v>180</v>
      </c>
      <c r="LH31" s="1"/>
      <c r="LI31" s="1"/>
      <c r="LJ31" s="1" t="s">
        <v>180</v>
      </c>
      <c r="LK31" s="1"/>
      <c r="LL31" s="1"/>
      <c r="LM31" s="2" t="s">
        <v>3111</v>
      </c>
      <c r="LN31" s="2">
        <v>0</v>
      </c>
      <c r="LO31" s="43"/>
      <c r="LP31" s="1" t="s">
        <v>180</v>
      </c>
      <c r="LQ31" s="1"/>
      <c r="LR31" s="1"/>
      <c r="LS31" s="1" t="s">
        <v>180</v>
      </c>
      <c r="LT31" s="1"/>
      <c r="LU31" s="1"/>
      <c r="LV31" s="2" t="s">
        <v>3736</v>
      </c>
      <c r="LW31" s="2">
        <v>2</v>
      </c>
      <c r="LX31" s="44"/>
      <c r="LY31" s="1" t="s">
        <v>180</v>
      </c>
      <c r="LZ31" s="1"/>
      <c r="MA31" s="1"/>
      <c r="MB31" s="2" t="s">
        <v>1807</v>
      </c>
      <c r="MC31" s="2">
        <v>0</v>
      </c>
      <c r="MD31" s="43"/>
      <c r="ME31" s="1" t="s">
        <v>180</v>
      </c>
      <c r="MF31" s="1"/>
      <c r="MG31" s="1"/>
      <c r="MH31" s="2" t="s">
        <v>3459</v>
      </c>
      <c r="MI31" s="2">
        <v>0</v>
      </c>
      <c r="MJ31" s="43"/>
      <c r="MK31" s="2" t="s">
        <v>3940</v>
      </c>
      <c r="ML31" s="2">
        <v>0</v>
      </c>
      <c r="MM31" s="43"/>
      <c r="MN31" s="2" t="s">
        <v>2805</v>
      </c>
      <c r="MO31" s="2">
        <v>0</v>
      </c>
      <c r="MP31" s="43"/>
      <c r="MQ31" s="1" t="s">
        <v>180</v>
      </c>
      <c r="MR31" s="1"/>
      <c r="MS31" s="1"/>
      <c r="MT31" s="2" t="s">
        <v>1641</v>
      </c>
      <c r="MU31" s="2">
        <v>2</v>
      </c>
      <c r="MV31" s="43"/>
      <c r="MW31" s="5" t="s">
        <v>4177</v>
      </c>
      <c r="MX31" s="2"/>
      <c r="MY31" s="43"/>
      <c r="MZ31" s="1" t="s">
        <v>292</v>
      </c>
      <c r="NA31" s="1"/>
      <c r="NB31" s="1"/>
      <c r="NC31" s="1"/>
      <c r="ND31" s="1"/>
      <c r="NE31" s="1"/>
      <c r="NF31" s="4"/>
      <c r="NG31" s="4"/>
      <c r="NH31" s="4"/>
      <c r="NI31" s="4"/>
    </row>
    <row r="32" spans="1:373" ht="39" customHeight="1">
      <c r="A32" s="2" t="s">
        <v>211</v>
      </c>
      <c r="B32" s="2">
        <v>3</v>
      </c>
      <c r="C32" s="50">
        <f>B32+B33+B34+B35+B36+B37</f>
        <v>16</v>
      </c>
      <c r="D32" s="2" t="s">
        <v>172</v>
      </c>
      <c r="E32" s="2">
        <v>3</v>
      </c>
      <c r="F32" s="44"/>
      <c r="G32" s="2" t="s">
        <v>212</v>
      </c>
      <c r="H32" s="2">
        <v>3</v>
      </c>
      <c r="I32" s="44"/>
      <c r="J32" s="2" t="s">
        <v>123</v>
      </c>
      <c r="K32" s="2">
        <v>3</v>
      </c>
      <c r="L32" s="50">
        <f>K32+K33+K34+K35+K36+K37</f>
        <v>17</v>
      </c>
      <c r="M32" s="2" t="s">
        <v>213</v>
      </c>
      <c r="N32" s="2">
        <v>3</v>
      </c>
      <c r="O32" s="50">
        <f>N32+N33+N34+N35+N36+N37+N38</f>
        <v>16</v>
      </c>
      <c r="P32" s="2" t="s">
        <v>125</v>
      </c>
      <c r="Q32" s="2">
        <v>3</v>
      </c>
      <c r="R32" s="50">
        <f>Q32+Q33+Q34+Q35+Q36+Q37</f>
        <v>17</v>
      </c>
      <c r="S32" s="2" t="s">
        <v>214</v>
      </c>
      <c r="T32" s="2">
        <v>3</v>
      </c>
      <c r="U32" s="43"/>
      <c r="V32" s="2" t="s">
        <v>166</v>
      </c>
      <c r="W32" s="2">
        <v>3</v>
      </c>
      <c r="X32" s="44"/>
      <c r="Y32" s="2" t="s">
        <v>215</v>
      </c>
      <c r="Z32" s="2">
        <v>2</v>
      </c>
      <c r="AA32" s="44"/>
      <c r="AB32" s="2" t="s">
        <v>661</v>
      </c>
      <c r="AC32" s="2">
        <v>4</v>
      </c>
      <c r="AD32" s="43"/>
      <c r="AE32" s="2" t="s">
        <v>662</v>
      </c>
      <c r="AF32" s="2">
        <v>2</v>
      </c>
      <c r="AG32" s="43"/>
      <c r="AH32" s="2" t="s">
        <v>607</v>
      </c>
      <c r="AI32" s="2">
        <v>2</v>
      </c>
      <c r="AJ32" s="44"/>
      <c r="AK32" s="1" t="s">
        <v>180</v>
      </c>
      <c r="AL32" s="1"/>
      <c r="AM32" s="1"/>
      <c r="AN32" s="2" t="s">
        <v>663</v>
      </c>
      <c r="AO32" s="2">
        <v>3</v>
      </c>
      <c r="AP32" s="43"/>
      <c r="AQ32" s="2" t="s">
        <v>657</v>
      </c>
      <c r="AR32" s="2">
        <v>3</v>
      </c>
      <c r="AS32" s="43"/>
      <c r="AT32" s="2" t="s">
        <v>664</v>
      </c>
      <c r="AU32" s="2">
        <v>3</v>
      </c>
      <c r="AV32" s="43"/>
      <c r="AW32" s="2" t="s">
        <v>665</v>
      </c>
      <c r="AX32" s="2">
        <v>1</v>
      </c>
      <c r="AY32" s="43"/>
      <c r="AZ32" s="2" t="s">
        <v>666</v>
      </c>
      <c r="BA32" s="2">
        <v>2</v>
      </c>
      <c r="BB32" s="50">
        <f>BA32+BA35+BA36+BA33+BA34</f>
        <v>16</v>
      </c>
      <c r="BC32" s="2" t="s">
        <v>643</v>
      </c>
      <c r="BD32" s="2">
        <v>3</v>
      </c>
      <c r="BE32" s="43"/>
      <c r="BF32" s="2" t="s">
        <v>667</v>
      </c>
      <c r="BG32" s="2">
        <v>2</v>
      </c>
      <c r="BH32" s="44"/>
      <c r="BI32" s="2" t="s">
        <v>668</v>
      </c>
      <c r="BJ32" s="2">
        <v>2</v>
      </c>
      <c r="BK32" s="43"/>
      <c r="BL32" s="2" t="s">
        <v>1098</v>
      </c>
      <c r="BM32" s="2">
        <v>3</v>
      </c>
      <c r="BN32" s="43"/>
      <c r="BO32" s="2" t="s">
        <v>1099</v>
      </c>
      <c r="BP32" s="2">
        <v>3</v>
      </c>
      <c r="BQ32" s="44"/>
      <c r="BR32" s="1" t="s">
        <v>217</v>
      </c>
      <c r="BS32" s="1"/>
      <c r="BT32" s="1"/>
      <c r="BU32" s="2" t="s">
        <v>1100</v>
      </c>
      <c r="BV32" s="2">
        <v>3</v>
      </c>
      <c r="BW32" s="43"/>
      <c r="BX32" s="2" t="s">
        <v>1101</v>
      </c>
      <c r="BY32" s="2">
        <v>2</v>
      </c>
      <c r="BZ32" s="43"/>
      <c r="CA32" s="2" t="s">
        <v>1102</v>
      </c>
      <c r="CB32" s="2">
        <v>2</v>
      </c>
      <c r="CC32" s="43"/>
      <c r="CD32" s="2" t="s">
        <v>1102</v>
      </c>
      <c r="CE32" s="2">
        <v>2</v>
      </c>
      <c r="CF32" s="43"/>
      <c r="CG32" s="2" t="s">
        <v>1102</v>
      </c>
      <c r="CH32" s="2">
        <v>2</v>
      </c>
      <c r="CI32" s="43"/>
      <c r="CJ32" s="2" t="s">
        <v>1103</v>
      </c>
      <c r="CK32" s="2">
        <v>2</v>
      </c>
      <c r="CL32" s="43"/>
      <c r="CM32" s="2" t="s">
        <v>1104</v>
      </c>
      <c r="CN32" s="2">
        <v>2</v>
      </c>
      <c r="CO32" s="43"/>
      <c r="CP32" s="2" t="s">
        <v>1416</v>
      </c>
      <c r="CQ32" s="2">
        <v>2</v>
      </c>
      <c r="CR32" s="43"/>
      <c r="CS32" s="2" t="s">
        <v>104</v>
      </c>
      <c r="CT32" s="2">
        <v>2</v>
      </c>
      <c r="CU32" s="43"/>
      <c r="CV32" s="2" t="s">
        <v>1442</v>
      </c>
      <c r="CW32" s="2">
        <v>4</v>
      </c>
      <c r="CX32" s="43"/>
      <c r="CY32" s="2" t="s">
        <v>1409</v>
      </c>
      <c r="CZ32" s="2">
        <v>0</v>
      </c>
      <c r="DA32" s="50">
        <f>CZ32+CZ35+CZ33+CZ34+CZ36+CZ37</f>
        <v>0</v>
      </c>
      <c r="DB32" s="2" t="s">
        <v>1409</v>
      </c>
      <c r="DC32" s="2">
        <v>0</v>
      </c>
      <c r="DD32" s="50">
        <f>DC32+DC35+DC33+DC34+DC36+DC37</f>
        <v>0</v>
      </c>
      <c r="DE32" s="2" t="s">
        <v>1443</v>
      </c>
      <c r="DF32" s="2">
        <v>0</v>
      </c>
      <c r="DG32" s="43"/>
      <c r="DH32" s="2" t="s">
        <v>1444</v>
      </c>
      <c r="DI32" s="2">
        <v>3</v>
      </c>
      <c r="DJ32" s="43"/>
      <c r="DK32" s="2" t="s">
        <v>134</v>
      </c>
      <c r="DL32" s="2">
        <v>4</v>
      </c>
      <c r="DM32" s="43"/>
      <c r="DN32" s="2" t="s">
        <v>152</v>
      </c>
      <c r="DO32" s="2">
        <v>0</v>
      </c>
      <c r="DP32" s="43"/>
      <c r="DQ32" s="2" t="s">
        <v>152</v>
      </c>
      <c r="DR32" s="2">
        <v>0</v>
      </c>
      <c r="DS32" s="43"/>
      <c r="DT32" s="2" t="s">
        <v>1445</v>
      </c>
      <c r="DU32" s="2">
        <v>0</v>
      </c>
      <c r="DV32" s="44"/>
      <c r="DW32" s="2" t="s">
        <v>1794</v>
      </c>
      <c r="DX32" s="2">
        <v>3</v>
      </c>
      <c r="DY32" s="43"/>
      <c r="DZ32" s="2" t="s">
        <v>499</v>
      </c>
      <c r="EA32" s="2">
        <v>0</v>
      </c>
      <c r="EB32" s="44"/>
      <c r="EC32" s="2" t="s">
        <v>1795</v>
      </c>
      <c r="ED32" s="2">
        <v>0</v>
      </c>
      <c r="EE32" s="43"/>
      <c r="EF32" s="2" t="s">
        <v>1796</v>
      </c>
      <c r="EG32" s="2">
        <v>4</v>
      </c>
      <c r="EH32" s="50">
        <f>EG32+EG35+EG33+EG34+EG36+EG37</f>
        <v>19</v>
      </c>
      <c r="EI32" s="2" t="s">
        <v>1797</v>
      </c>
      <c r="EJ32" s="2">
        <v>3</v>
      </c>
      <c r="EK32" s="43"/>
      <c r="EL32" s="2" t="s">
        <v>166</v>
      </c>
      <c r="EM32" s="2">
        <v>3</v>
      </c>
      <c r="EN32" s="43"/>
      <c r="EO32" s="2" t="s">
        <v>123</v>
      </c>
      <c r="EP32" s="2">
        <v>2</v>
      </c>
      <c r="EQ32" s="43"/>
      <c r="ER32" s="2" t="s">
        <v>123</v>
      </c>
      <c r="ES32" s="2">
        <v>2</v>
      </c>
      <c r="ET32" s="43"/>
      <c r="EU32" s="2" t="s">
        <v>123</v>
      </c>
      <c r="EV32" s="2">
        <v>2</v>
      </c>
      <c r="EW32" s="43"/>
      <c r="EX32" s="2" t="s">
        <v>123</v>
      </c>
      <c r="EY32" s="2">
        <v>2</v>
      </c>
      <c r="EZ32" s="43"/>
      <c r="FA32" s="2" t="s">
        <v>123</v>
      </c>
      <c r="FB32" s="2">
        <v>2</v>
      </c>
      <c r="FC32" s="43"/>
      <c r="FD32" s="2" t="s">
        <v>123</v>
      </c>
      <c r="FE32" s="2">
        <v>2</v>
      </c>
      <c r="FF32" s="43"/>
      <c r="FG32" s="2" t="s">
        <v>123</v>
      </c>
      <c r="FH32" s="2">
        <v>2</v>
      </c>
      <c r="FI32" s="43"/>
      <c r="FJ32" s="2" t="s">
        <v>123</v>
      </c>
      <c r="FK32" s="2">
        <v>2</v>
      </c>
      <c r="FL32" s="43"/>
      <c r="FM32" s="2" t="s">
        <v>123</v>
      </c>
      <c r="FN32" s="2">
        <v>2</v>
      </c>
      <c r="FO32" s="43"/>
      <c r="FP32" s="2" t="s">
        <v>123</v>
      </c>
      <c r="FQ32" s="2">
        <v>2</v>
      </c>
      <c r="FR32" s="43"/>
      <c r="FS32" s="2" t="s">
        <v>2104</v>
      </c>
      <c r="FT32" s="2">
        <v>2</v>
      </c>
      <c r="FU32" s="50">
        <f>FT32+FT35+FT33+FT34+FT36+FT37</f>
        <v>16</v>
      </c>
      <c r="FV32" s="2" t="s">
        <v>2105</v>
      </c>
      <c r="FW32" s="2">
        <v>3</v>
      </c>
      <c r="FX32" s="43"/>
      <c r="FY32" s="2" t="s">
        <v>346</v>
      </c>
      <c r="FZ32" s="2">
        <v>2</v>
      </c>
      <c r="GA32" s="44"/>
      <c r="GB32" s="2" t="s">
        <v>2106</v>
      </c>
      <c r="GC32" s="2">
        <v>2</v>
      </c>
      <c r="GD32" s="43"/>
      <c r="GE32" s="2" t="s">
        <v>2107</v>
      </c>
      <c r="GF32" s="2">
        <v>4</v>
      </c>
      <c r="GG32" s="43"/>
      <c r="GH32" s="2" t="s">
        <v>2108</v>
      </c>
      <c r="GI32" s="2">
        <v>3</v>
      </c>
      <c r="GJ32" s="50">
        <f>GI32+GI35+GI33+GI34+GI36+GI37</f>
        <v>18</v>
      </c>
      <c r="GK32" s="2" t="s">
        <v>2109</v>
      </c>
      <c r="GL32" s="2">
        <v>0</v>
      </c>
      <c r="GM32" s="43"/>
      <c r="GN32" s="2" t="s">
        <v>1416</v>
      </c>
      <c r="GO32" s="2">
        <v>0</v>
      </c>
      <c r="GP32" s="43"/>
      <c r="GQ32" s="2" t="s">
        <v>2110</v>
      </c>
      <c r="GR32" s="2">
        <v>3</v>
      </c>
      <c r="GS32" s="43"/>
      <c r="GT32" s="2" t="s">
        <v>2476</v>
      </c>
      <c r="GU32" s="2">
        <v>2</v>
      </c>
      <c r="GV32" s="43"/>
      <c r="GW32" s="2" t="s">
        <v>2477</v>
      </c>
      <c r="GX32" s="2">
        <v>2</v>
      </c>
      <c r="GY32" s="44"/>
      <c r="GZ32" s="2" t="s">
        <v>2478</v>
      </c>
      <c r="HA32" s="2">
        <v>0</v>
      </c>
      <c r="HB32" s="44"/>
      <c r="HC32" s="2" t="s">
        <v>2434</v>
      </c>
      <c r="HD32" s="2">
        <v>0</v>
      </c>
      <c r="HE32" s="44"/>
      <c r="HF32" s="2" t="s">
        <v>203</v>
      </c>
      <c r="HG32" s="2">
        <v>2</v>
      </c>
      <c r="HH32" s="44"/>
      <c r="HI32" s="2" t="s">
        <v>236</v>
      </c>
      <c r="HJ32" s="2">
        <v>6</v>
      </c>
      <c r="HK32" s="43"/>
      <c r="HL32" s="2" t="s">
        <v>2479</v>
      </c>
      <c r="HM32" s="2">
        <v>2</v>
      </c>
      <c r="HN32" s="43"/>
      <c r="HO32" s="2" t="s">
        <v>2480</v>
      </c>
      <c r="HP32" s="2">
        <v>0</v>
      </c>
      <c r="HQ32" s="44"/>
      <c r="HR32" s="2" t="s">
        <v>2481</v>
      </c>
      <c r="HS32" s="2">
        <v>3</v>
      </c>
      <c r="HT32" s="43"/>
      <c r="HU32" s="2" t="s">
        <v>269</v>
      </c>
      <c r="HV32" s="2">
        <v>3</v>
      </c>
      <c r="HW32" s="43"/>
      <c r="HX32" s="1" t="s">
        <v>180</v>
      </c>
      <c r="HY32" s="1"/>
      <c r="HZ32" s="1"/>
      <c r="IA32" s="2" t="s">
        <v>236</v>
      </c>
      <c r="IB32" s="2">
        <v>4</v>
      </c>
      <c r="IC32" s="50">
        <f>IB32+IB35+IB33+IB34+IB36</f>
        <v>18</v>
      </c>
      <c r="ID32" s="2" t="s">
        <v>236</v>
      </c>
      <c r="IE32" s="2">
        <v>4</v>
      </c>
      <c r="IF32" s="43"/>
      <c r="IG32" s="1" t="s">
        <v>180</v>
      </c>
      <c r="IH32" s="1"/>
      <c r="II32" s="1"/>
      <c r="IJ32" s="2" t="s">
        <v>254</v>
      </c>
      <c r="IK32" s="2">
        <v>4</v>
      </c>
      <c r="IL32" s="44"/>
      <c r="IM32" s="2" t="s">
        <v>195</v>
      </c>
      <c r="IN32" s="2">
        <v>3</v>
      </c>
      <c r="IO32" s="43"/>
      <c r="IP32" s="2" t="s">
        <v>2821</v>
      </c>
      <c r="IQ32" s="2">
        <v>3</v>
      </c>
      <c r="IR32" s="43"/>
      <c r="IS32" s="2" t="s">
        <v>123</v>
      </c>
      <c r="IT32" s="2">
        <v>3</v>
      </c>
      <c r="IU32" s="43"/>
      <c r="IV32" s="2" t="s">
        <v>40</v>
      </c>
      <c r="IW32" s="2">
        <v>2</v>
      </c>
      <c r="IX32" s="44"/>
      <c r="IY32" s="1" t="s">
        <v>180</v>
      </c>
      <c r="IZ32" s="1"/>
      <c r="JA32" s="1"/>
      <c r="JB32" s="1" t="s">
        <v>180</v>
      </c>
      <c r="JC32" s="1"/>
      <c r="JD32" s="1"/>
      <c r="JE32" s="1" t="s">
        <v>180</v>
      </c>
      <c r="JF32" s="1"/>
      <c r="JG32" s="1"/>
      <c r="JH32" s="2" t="s">
        <v>3090</v>
      </c>
      <c r="JI32" s="2">
        <v>3</v>
      </c>
      <c r="JJ32" s="43"/>
      <c r="JK32" s="2" t="s">
        <v>2445</v>
      </c>
      <c r="JL32" s="2">
        <v>2</v>
      </c>
      <c r="JM32" s="43"/>
      <c r="JN32" s="2" t="s">
        <v>3091</v>
      </c>
      <c r="JO32" s="2">
        <v>2</v>
      </c>
      <c r="JP32" s="50">
        <f>JO32+JO35+JO33+JO34+JO36+JO37</f>
        <v>18</v>
      </c>
      <c r="JQ32" s="2" t="s">
        <v>1178</v>
      </c>
      <c r="JR32" s="2">
        <v>3</v>
      </c>
      <c r="JS32" s="43"/>
      <c r="JT32" s="2" t="s">
        <v>3092</v>
      </c>
      <c r="JU32" s="2">
        <v>3</v>
      </c>
      <c r="JV32" s="43"/>
      <c r="JW32" s="2" t="s">
        <v>3457</v>
      </c>
      <c r="JX32" s="2">
        <v>2</v>
      </c>
      <c r="JY32" s="43"/>
      <c r="JZ32" s="63" t="s">
        <v>3458</v>
      </c>
      <c r="KA32" s="64"/>
      <c r="KB32" s="48"/>
      <c r="KC32" s="2" t="s">
        <v>2385</v>
      </c>
      <c r="KD32" s="2">
        <v>3</v>
      </c>
      <c r="KE32" s="43"/>
      <c r="KF32" s="2" t="s">
        <v>3459</v>
      </c>
      <c r="KG32" s="2">
        <v>3</v>
      </c>
      <c r="KH32" s="43"/>
      <c r="KI32" s="2" t="s">
        <v>3460</v>
      </c>
      <c r="KJ32" s="2">
        <v>2</v>
      </c>
      <c r="KK32" s="43"/>
      <c r="KL32" s="1" t="s">
        <v>3461</v>
      </c>
      <c r="KM32" s="18"/>
      <c r="KN32" s="1"/>
      <c r="KO32" s="1" t="s">
        <v>180</v>
      </c>
      <c r="KP32" s="1"/>
      <c r="KQ32" s="1"/>
      <c r="KR32" s="2" t="s">
        <v>3462</v>
      </c>
      <c r="KS32" s="2">
        <v>2</v>
      </c>
      <c r="KT32" s="44"/>
      <c r="KU32" s="2" t="s">
        <v>2806</v>
      </c>
      <c r="KV32" s="2">
        <v>0</v>
      </c>
      <c r="KW32" s="43"/>
      <c r="KX32" s="2" t="s">
        <v>2806</v>
      </c>
      <c r="KY32" s="2">
        <v>0</v>
      </c>
      <c r="KZ32" s="43"/>
      <c r="LA32" s="2" t="s">
        <v>2806</v>
      </c>
      <c r="LB32" s="2">
        <v>0</v>
      </c>
      <c r="LC32" s="43"/>
      <c r="LD32" s="1" t="s">
        <v>137</v>
      </c>
      <c r="LE32" s="1"/>
      <c r="LF32" s="1"/>
      <c r="LG32" s="2" t="s">
        <v>1807</v>
      </c>
      <c r="LH32" s="2">
        <v>3</v>
      </c>
      <c r="LI32" s="50">
        <f>LH32+LH35+LH33+LH34+LH36+LH37</f>
        <v>17</v>
      </c>
      <c r="LJ32" s="2" t="s">
        <v>3737</v>
      </c>
      <c r="LK32" s="2">
        <v>0</v>
      </c>
      <c r="LL32" s="50">
        <f>LK32+LK35+LK33+LK34+LK36</f>
        <v>0</v>
      </c>
      <c r="LM32" s="2" t="s">
        <v>1403</v>
      </c>
      <c r="LN32" s="2">
        <v>0</v>
      </c>
      <c r="LO32" s="44"/>
      <c r="LP32" s="2" t="s">
        <v>3737</v>
      </c>
      <c r="LQ32" s="2">
        <v>0</v>
      </c>
      <c r="LR32" s="50">
        <f>LQ32+LQ35+LQ33+LQ34+LQ36</f>
        <v>0</v>
      </c>
      <c r="LS32" s="2" t="s">
        <v>3738</v>
      </c>
      <c r="LT32" s="2">
        <v>0</v>
      </c>
      <c r="LU32" s="50">
        <f>LT32+LT35+LT33+LT34+LT36</f>
        <v>0</v>
      </c>
      <c r="LV32" s="1" t="s">
        <v>180</v>
      </c>
      <c r="LW32" s="1"/>
      <c r="LX32" s="1"/>
      <c r="LY32" s="2" t="s">
        <v>2580</v>
      </c>
      <c r="LZ32" s="2">
        <v>2</v>
      </c>
      <c r="MA32" s="50">
        <f>LZ32+LZ35+LZ33+LZ34+LZ36+LZ37</f>
        <v>18</v>
      </c>
      <c r="MB32" s="2" t="s">
        <v>992</v>
      </c>
      <c r="MC32" s="2">
        <v>0</v>
      </c>
      <c r="MD32" s="43"/>
      <c r="ME32" s="2" t="s">
        <v>3941</v>
      </c>
      <c r="MF32" s="2">
        <v>2</v>
      </c>
      <c r="MG32" s="50">
        <f>MF32+MF35+MF33+MF34+MF36+MF37</f>
        <v>18</v>
      </c>
      <c r="MH32" s="2" t="s">
        <v>3189</v>
      </c>
      <c r="MI32" s="2">
        <v>0</v>
      </c>
      <c r="MJ32" s="43"/>
      <c r="MK32" s="2" t="s">
        <v>3189</v>
      </c>
      <c r="ML32" s="2">
        <v>0</v>
      </c>
      <c r="MM32" s="43"/>
      <c r="MN32" s="2" t="s">
        <v>2316</v>
      </c>
      <c r="MO32" s="2">
        <v>0</v>
      </c>
      <c r="MP32" s="44"/>
      <c r="MQ32" s="2" t="s">
        <v>3942</v>
      </c>
      <c r="MR32" s="2">
        <v>3</v>
      </c>
      <c r="MS32" s="50">
        <f>MR32+MR35+MR33+MR34+MR36+MR37</f>
        <v>18</v>
      </c>
      <c r="MT32" s="2" t="s">
        <v>123</v>
      </c>
      <c r="MU32" s="2">
        <v>5</v>
      </c>
      <c r="MV32" s="43"/>
      <c r="MW32" s="5" t="s">
        <v>4178</v>
      </c>
      <c r="MX32" s="2"/>
      <c r="MY32" s="43"/>
      <c r="MZ32" s="2" t="s">
        <v>4222</v>
      </c>
      <c r="NA32" s="2">
        <v>10</v>
      </c>
      <c r="NB32" s="42">
        <f>NA32+NA33+NA34</f>
        <v>20</v>
      </c>
      <c r="NC32" s="2"/>
      <c r="ND32" s="2"/>
      <c r="NE32" s="42"/>
      <c r="NF32" s="4"/>
      <c r="NG32" s="4"/>
      <c r="NH32" s="4"/>
      <c r="NI32" s="4"/>
    </row>
    <row r="33" spans="1:373" ht="39" customHeight="1">
      <c r="A33" s="2" t="s">
        <v>216</v>
      </c>
      <c r="B33" s="2">
        <v>3</v>
      </c>
      <c r="C33" s="43"/>
      <c r="D33" s="1" t="s">
        <v>217</v>
      </c>
      <c r="E33" s="1"/>
      <c r="F33" s="18"/>
      <c r="G33" s="1" t="s">
        <v>217</v>
      </c>
      <c r="H33" s="1"/>
      <c r="I33" s="18"/>
      <c r="J33" s="2" t="s">
        <v>218</v>
      </c>
      <c r="K33" s="2">
        <v>3</v>
      </c>
      <c r="L33" s="43"/>
      <c r="M33" s="2" t="s">
        <v>219</v>
      </c>
      <c r="N33" s="2">
        <v>3</v>
      </c>
      <c r="O33" s="43"/>
      <c r="P33" s="2" t="s">
        <v>220</v>
      </c>
      <c r="Q33" s="2">
        <v>3</v>
      </c>
      <c r="R33" s="43"/>
      <c r="S33" s="2" t="s">
        <v>221</v>
      </c>
      <c r="T33" s="2">
        <v>3</v>
      </c>
      <c r="U33" s="44"/>
      <c r="V33" s="1" t="s">
        <v>217</v>
      </c>
      <c r="W33" s="1"/>
      <c r="X33" s="1"/>
      <c r="Y33" s="1" t="s">
        <v>180</v>
      </c>
      <c r="Z33" s="1"/>
      <c r="AA33" s="1"/>
      <c r="AB33" s="2" t="s">
        <v>669</v>
      </c>
      <c r="AC33" s="2">
        <v>2</v>
      </c>
      <c r="AD33" s="43"/>
      <c r="AE33" s="2" t="s">
        <v>670</v>
      </c>
      <c r="AF33" s="2">
        <v>2</v>
      </c>
      <c r="AG33" s="43"/>
      <c r="AH33" s="1" t="s">
        <v>180</v>
      </c>
      <c r="AI33" s="1"/>
      <c r="AJ33" s="1"/>
      <c r="AK33" s="2" t="s">
        <v>671</v>
      </c>
      <c r="AL33" s="2">
        <v>2</v>
      </c>
      <c r="AM33" s="50">
        <f>AL33+AL36+AL39+AL40+AL37+AL38+AL34+AL35</f>
        <v>18</v>
      </c>
      <c r="AN33" s="2" t="s">
        <v>672</v>
      </c>
      <c r="AO33" s="2">
        <v>1</v>
      </c>
      <c r="AP33" s="43"/>
      <c r="AQ33" s="2" t="s">
        <v>664</v>
      </c>
      <c r="AR33" s="2">
        <v>3</v>
      </c>
      <c r="AS33" s="43"/>
      <c r="AT33" s="2" t="s">
        <v>673</v>
      </c>
      <c r="AU33" s="2">
        <v>3</v>
      </c>
      <c r="AV33" s="43"/>
      <c r="AW33" s="2" t="s">
        <v>674</v>
      </c>
      <c r="AX33" s="2">
        <v>2</v>
      </c>
      <c r="AY33" s="43"/>
      <c r="AZ33" s="2" t="s">
        <v>507</v>
      </c>
      <c r="BA33" s="2">
        <v>2</v>
      </c>
      <c r="BB33" s="43"/>
      <c r="BC33" s="2" t="s">
        <v>594</v>
      </c>
      <c r="BD33" s="2">
        <v>3</v>
      </c>
      <c r="BE33" s="43"/>
      <c r="BF33" s="1" t="s">
        <v>180</v>
      </c>
      <c r="BG33" s="1"/>
      <c r="BH33" s="1"/>
      <c r="BI33" s="2" t="s">
        <v>675</v>
      </c>
      <c r="BJ33" s="2">
        <v>2</v>
      </c>
      <c r="BK33" s="44"/>
      <c r="BL33" s="2" t="s">
        <v>1019</v>
      </c>
      <c r="BM33" s="2">
        <v>2</v>
      </c>
      <c r="BN33" s="44"/>
      <c r="BO33" s="1" t="s">
        <v>217</v>
      </c>
      <c r="BP33" s="1"/>
      <c r="BQ33" s="1"/>
      <c r="BR33" s="2" t="s">
        <v>1105</v>
      </c>
      <c r="BS33" s="2">
        <v>0</v>
      </c>
      <c r="BT33" s="50">
        <f>BS33+BS34+BS35+BS36+BS37+BS38</f>
        <v>0</v>
      </c>
      <c r="BU33" s="2" t="s">
        <v>1106</v>
      </c>
      <c r="BV33" s="2">
        <v>3</v>
      </c>
      <c r="BW33" s="43"/>
      <c r="BX33" s="2" t="s">
        <v>734</v>
      </c>
      <c r="BY33" s="2">
        <v>2</v>
      </c>
      <c r="BZ33" s="43"/>
      <c r="CA33" s="2" t="s">
        <v>296</v>
      </c>
      <c r="CB33" s="2">
        <v>2</v>
      </c>
      <c r="CC33" s="43"/>
      <c r="CD33" s="2" t="s">
        <v>296</v>
      </c>
      <c r="CE33" s="2">
        <v>2</v>
      </c>
      <c r="CF33" s="43"/>
      <c r="CG33" s="2" t="s">
        <v>296</v>
      </c>
      <c r="CH33" s="2">
        <v>2</v>
      </c>
      <c r="CI33" s="43"/>
      <c r="CJ33" s="2" t="s">
        <v>1107</v>
      </c>
      <c r="CK33" s="2">
        <v>2</v>
      </c>
      <c r="CL33" s="43"/>
      <c r="CM33" s="2" t="s">
        <v>308</v>
      </c>
      <c r="CN33" s="2">
        <v>2</v>
      </c>
      <c r="CO33" s="43"/>
      <c r="CP33" s="2" t="s">
        <v>1065</v>
      </c>
      <c r="CQ33" s="2">
        <v>2</v>
      </c>
      <c r="CR33" s="44"/>
      <c r="CS33" s="2" t="s">
        <v>1446</v>
      </c>
      <c r="CT33" s="2">
        <v>2</v>
      </c>
      <c r="CU33" s="43"/>
      <c r="CV33" s="2" t="s">
        <v>1447</v>
      </c>
      <c r="CW33" s="2">
        <v>2</v>
      </c>
      <c r="CX33" s="43"/>
      <c r="CY33" s="2" t="s">
        <v>1443</v>
      </c>
      <c r="CZ33" s="2">
        <v>0</v>
      </c>
      <c r="DA33" s="43"/>
      <c r="DB33" s="2" t="s">
        <v>1443</v>
      </c>
      <c r="DC33" s="2">
        <v>0</v>
      </c>
      <c r="DD33" s="43"/>
      <c r="DE33" s="2" t="s">
        <v>1448</v>
      </c>
      <c r="DF33" s="2">
        <v>0</v>
      </c>
      <c r="DG33" s="43"/>
      <c r="DH33" s="2" t="s">
        <v>1449</v>
      </c>
      <c r="DI33" s="2">
        <v>3</v>
      </c>
      <c r="DJ33" s="43"/>
      <c r="DK33" s="2" t="s">
        <v>1450</v>
      </c>
      <c r="DL33" s="2">
        <v>3</v>
      </c>
      <c r="DM33" s="44"/>
      <c r="DN33" s="2" t="s">
        <v>1451</v>
      </c>
      <c r="DO33" s="2">
        <v>0</v>
      </c>
      <c r="DP33" s="43"/>
      <c r="DQ33" s="2" t="s">
        <v>1451</v>
      </c>
      <c r="DR33" s="2">
        <v>0</v>
      </c>
      <c r="DS33" s="43"/>
      <c r="DT33" s="1" t="s">
        <v>137</v>
      </c>
      <c r="DU33" s="1"/>
      <c r="DV33" s="1"/>
      <c r="DW33" s="2" t="s">
        <v>1798</v>
      </c>
      <c r="DX33" s="2">
        <v>2</v>
      </c>
      <c r="DY33" s="43"/>
      <c r="DZ33" s="1" t="s">
        <v>180</v>
      </c>
      <c r="EA33" s="1"/>
      <c r="EB33" s="1"/>
      <c r="EC33" s="2" t="s">
        <v>1799</v>
      </c>
      <c r="ED33" s="2">
        <v>0</v>
      </c>
      <c r="EE33" s="43"/>
      <c r="EF33" s="2" t="s">
        <v>125</v>
      </c>
      <c r="EG33" s="2">
        <v>3</v>
      </c>
      <c r="EH33" s="43"/>
      <c r="EI33" s="2" t="s">
        <v>166</v>
      </c>
      <c r="EJ33" s="2">
        <v>3</v>
      </c>
      <c r="EK33" s="44"/>
      <c r="EL33" s="2" t="s">
        <v>1800</v>
      </c>
      <c r="EM33" s="2">
        <v>3</v>
      </c>
      <c r="EN33" s="43"/>
      <c r="EO33" s="2" t="s">
        <v>203</v>
      </c>
      <c r="EP33" s="2">
        <v>2</v>
      </c>
      <c r="EQ33" s="44"/>
      <c r="ER33" s="2" t="s">
        <v>203</v>
      </c>
      <c r="ES33" s="2">
        <v>2</v>
      </c>
      <c r="ET33" s="44"/>
      <c r="EU33" s="2" t="s">
        <v>203</v>
      </c>
      <c r="EV33" s="2">
        <v>2</v>
      </c>
      <c r="EW33" s="44"/>
      <c r="EX33" s="2" t="s">
        <v>203</v>
      </c>
      <c r="EY33" s="2">
        <v>2</v>
      </c>
      <c r="EZ33" s="44"/>
      <c r="FA33" s="2" t="s">
        <v>203</v>
      </c>
      <c r="FB33" s="2">
        <v>2</v>
      </c>
      <c r="FC33" s="44"/>
      <c r="FD33" s="2" t="s">
        <v>203</v>
      </c>
      <c r="FE33" s="2">
        <v>2</v>
      </c>
      <c r="FF33" s="44"/>
      <c r="FG33" s="2" t="s">
        <v>203</v>
      </c>
      <c r="FH33" s="2">
        <v>2</v>
      </c>
      <c r="FI33" s="44"/>
      <c r="FJ33" s="2" t="s">
        <v>203</v>
      </c>
      <c r="FK33" s="2">
        <v>2</v>
      </c>
      <c r="FL33" s="44"/>
      <c r="FM33" s="2" t="s">
        <v>203</v>
      </c>
      <c r="FN33" s="2">
        <v>2</v>
      </c>
      <c r="FO33" s="44"/>
      <c r="FP33" s="2" t="s">
        <v>203</v>
      </c>
      <c r="FQ33" s="2">
        <v>2</v>
      </c>
      <c r="FR33" s="44"/>
      <c r="FS33" s="2" t="s">
        <v>2111</v>
      </c>
      <c r="FT33" s="2">
        <v>2</v>
      </c>
      <c r="FU33" s="43"/>
      <c r="FV33" s="2" t="s">
        <v>519</v>
      </c>
      <c r="FW33" s="2">
        <v>2</v>
      </c>
      <c r="FX33" s="43"/>
      <c r="FY33" s="1" t="s">
        <v>180</v>
      </c>
      <c r="FZ33" s="1"/>
      <c r="GA33" s="1"/>
      <c r="GB33" s="2" t="s">
        <v>2112</v>
      </c>
      <c r="GC33" s="2">
        <v>4</v>
      </c>
      <c r="GD33" s="43"/>
      <c r="GE33" s="2" t="s">
        <v>2113</v>
      </c>
      <c r="GF33" s="2">
        <v>3</v>
      </c>
      <c r="GG33" s="43"/>
      <c r="GH33" s="2" t="s">
        <v>2114</v>
      </c>
      <c r="GI33" s="2">
        <v>3</v>
      </c>
      <c r="GJ33" s="43"/>
      <c r="GK33" s="2" t="s">
        <v>2115</v>
      </c>
      <c r="GL33" s="2">
        <v>0</v>
      </c>
      <c r="GM33" s="44"/>
      <c r="GN33" s="2" t="s">
        <v>123</v>
      </c>
      <c r="GO33" s="2">
        <v>0</v>
      </c>
      <c r="GP33" s="43"/>
      <c r="GQ33" s="2" t="s">
        <v>2116</v>
      </c>
      <c r="GR33" s="2">
        <v>2</v>
      </c>
      <c r="GS33" s="43"/>
      <c r="GT33" s="2" t="s">
        <v>2482</v>
      </c>
      <c r="GU33" s="2">
        <v>2</v>
      </c>
      <c r="GV33" s="43"/>
      <c r="GW33" s="1" t="s">
        <v>180</v>
      </c>
      <c r="GX33" s="1"/>
      <c r="GY33" s="1"/>
      <c r="GZ33" s="1" t="s">
        <v>137</v>
      </c>
      <c r="HA33" s="1"/>
      <c r="HB33" s="1"/>
      <c r="HC33" s="1" t="s">
        <v>137</v>
      </c>
      <c r="HD33" s="1"/>
      <c r="HE33" s="1"/>
      <c r="HF33" s="1" t="s">
        <v>180</v>
      </c>
      <c r="HG33" s="1"/>
      <c r="HH33" s="1"/>
      <c r="HI33" s="2" t="s">
        <v>2483</v>
      </c>
      <c r="HJ33" s="2">
        <v>4</v>
      </c>
      <c r="HK33" s="43"/>
      <c r="HL33" s="2" t="s">
        <v>2484</v>
      </c>
      <c r="HM33" s="2">
        <v>2</v>
      </c>
      <c r="HN33" s="43"/>
      <c r="HO33" s="1" t="s">
        <v>180</v>
      </c>
      <c r="HP33" s="1"/>
      <c r="HQ33" s="1"/>
      <c r="HR33" s="2" t="s">
        <v>123</v>
      </c>
      <c r="HS33" s="2">
        <v>2</v>
      </c>
      <c r="HT33" s="43"/>
      <c r="HU33" s="2" t="s">
        <v>2822</v>
      </c>
      <c r="HV33" s="2">
        <v>2</v>
      </c>
      <c r="HW33" s="43"/>
      <c r="HX33" s="2" t="s">
        <v>135</v>
      </c>
      <c r="HY33" s="2">
        <v>0</v>
      </c>
      <c r="HZ33" s="50">
        <v>18</v>
      </c>
      <c r="IA33" s="2" t="s">
        <v>280</v>
      </c>
      <c r="IB33" s="2">
        <v>4</v>
      </c>
      <c r="IC33" s="43"/>
      <c r="ID33" s="2" t="s">
        <v>318</v>
      </c>
      <c r="IE33" s="2">
        <v>4</v>
      </c>
      <c r="IF33" s="43"/>
      <c r="IG33" s="2" t="s">
        <v>2823</v>
      </c>
      <c r="IH33" s="2">
        <v>4</v>
      </c>
      <c r="II33" s="50">
        <f>IH33+IH36+IH34+IH35+IH38+IH37</f>
        <v>18</v>
      </c>
      <c r="IJ33" s="1" t="s">
        <v>180</v>
      </c>
      <c r="IK33" s="1"/>
      <c r="IL33" s="1"/>
      <c r="IM33" s="2" t="s">
        <v>2824</v>
      </c>
      <c r="IN33" s="2">
        <v>3</v>
      </c>
      <c r="IO33" s="43"/>
      <c r="IP33" s="2" t="s">
        <v>2825</v>
      </c>
      <c r="IQ33" s="2">
        <v>3</v>
      </c>
      <c r="IR33" s="43"/>
      <c r="IS33" s="2" t="s">
        <v>296</v>
      </c>
      <c r="IT33" s="2">
        <v>3</v>
      </c>
      <c r="IU33" s="43"/>
      <c r="IV33" s="1" t="s">
        <v>180</v>
      </c>
      <c r="IW33" s="1"/>
      <c r="IX33" s="1"/>
      <c r="IY33" s="2" t="s">
        <v>3093</v>
      </c>
      <c r="IZ33" s="2">
        <v>3</v>
      </c>
      <c r="JA33" s="50">
        <f>IZ33+IZ36+IZ34+IZ35+IZ37+IZ38</f>
        <v>14</v>
      </c>
      <c r="JB33" s="2" t="s">
        <v>3094</v>
      </c>
      <c r="JC33" s="2">
        <v>2</v>
      </c>
      <c r="JD33" s="50">
        <f>JC33+JC36+JC34+JC35+JC37+JC39+JC38</f>
        <v>16</v>
      </c>
      <c r="JE33" s="2" t="s">
        <v>127</v>
      </c>
      <c r="JF33" s="2">
        <v>2</v>
      </c>
      <c r="JG33" s="50">
        <f>JF33+JF36+JF34+JF35+JF37+JF39+JF38</f>
        <v>16</v>
      </c>
      <c r="JH33" s="2" t="s">
        <v>3095</v>
      </c>
      <c r="JI33" s="2">
        <v>3</v>
      </c>
      <c r="JJ33" s="43"/>
      <c r="JK33" s="2" t="s">
        <v>3096</v>
      </c>
      <c r="JL33" s="2">
        <v>3</v>
      </c>
      <c r="JM33" s="43"/>
      <c r="JN33" s="2" t="s">
        <v>236</v>
      </c>
      <c r="JO33" s="2">
        <v>4</v>
      </c>
      <c r="JP33" s="43"/>
      <c r="JQ33" s="2" t="s">
        <v>3097</v>
      </c>
      <c r="JR33" s="2">
        <v>2</v>
      </c>
      <c r="JS33" s="43"/>
      <c r="JT33" s="2" t="s">
        <v>3098</v>
      </c>
      <c r="JU33" s="2">
        <v>2</v>
      </c>
      <c r="JV33" s="43"/>
      <c r="JW33" s="2" t="s">
        <v>1061</v>
      </c>
      <c r="JX33" s="2">
        <v>3</v>
      </c>
      <c r="JY33" s="44"/>
      <c r="JZ33" s="63" t="s">
        <v>123</v>
      </c>
      <c r="KA33" s="64"/>
      <c r="KB33" s="48"/>
      <c r="KC33" s="2" t="s">
        <v>2480</v>
      </c>
      <c r="KD33" s="2">
        <v>2</v>
      </c>
      <c r="KE33" s="43"/>
      <c r="KF33" s="2" t="s">
        <v>3463</v>
      </c>
      <c r="KG33" s="2">
        <v>3</v>
      </c>
      <c r="KH33" s="43"/>
      <c r="KI33" s="2" t="s">
        <v>1608</v>
      </c>
      <c r="KJ33" s="2">
        <v>2</v>
      </c>
      <c r="KK33" s="44"/>
      <c r="KL33" s="2" t="s">
        <v>3464</v>
      </c>
      <c r="KM33" s="2">
        <v>3</v>
      </c>
      <c r="KN33" s="50">
        <f>KM40+KM41+KM42+KM43+KM53+KM44+KM45+KM50+KM49+KM48+KM47+KM46+KM39+KM38+KM37+KM36+KM35+KM34+KM33+KM51+KM52</f>
        <v>66</v>
      </c>
      <c r="KO33" s="2" t="s">
        <v>2475</v>
      </c>
      <c r="KP33" s="2">
        <v>2</v>
      </c>
      <c r="KQ33" s="50">
        <f>KP33+KP36+KP34+KP35+KP37+KP39+KP38</f>
        <v>17</v>
      </c>
      <c r="KR33" s="1" t="s">
        <v>180</v>
      </c>
      <c r="KS33" s="1"/>
      <c r="KT33" s="1"/>
      <c r="KU33" s="2" t="s">
        <v>2890</v>
      </c>
      <c r="KV33" s="2">
        <v>0</v>
      </c>
      <c r="KW33" s="43"/>
      <c r="KX33" s="2" t="s">
        <v>2890</v>
      </c>
      <c r="KY33" s="2">
        <v>0</v>
      </c>
      <c r="KZ33" s="43"/>
      <c r="LA33" s="2" t="s">
        <v>2890</v>
      </c>
      <c r="LB33" s="2">
        <v>0</v>
      </c>
      <c r="LC33" s="43"/>
      <c r="LD33" s="2" t="s">
        <v>3739</v>
      </c>
      <c r="LE33" s="2">
        <v>0</v>
      </c>
      <c r="LF33" s="50">
        <f>LE33+LE34+LE35+LE36+LE40</f>
        <v>0</v>
      </c>
      <c r="LG33" s="2" t="s">
        <v>3740</v>
      </c>
      <c r="LH33" s="2">
        <v>3</v>
      </c>
      <c r="LI33" s="43"/>
      <c r="LJ33" s="2" t="s">
        <v>3119</v>
      </c>
      <c r="LK33" s="2">
        <v>0</v>
      </c>
      <c r="LL33" s="43"/>
      <c r="LM33" s="1" t="s">
        <v>180</v>
      </c>
      <c r="LN33" s="1"/>
      <c r="LO33" s="1"/>
      <c r="LP33" s="2" t="s">
        <v>3119</v>
      </c>
      <c r="LQ33" s="2">
        <v>0</v>
      </c>
      <c r="LR33" s="43"/>
      <c r="LS33" s="2" t="s">
        <v>168</v>
      </c>
      <c r="LT33" s="2">
        <v>0</v>
      </c>
      <c r="LU33" s="43"/>
      <c r="LV33" s="2" t="s">
        <v>615</v>
      </c>
      <c r="LW33" s="2">
        <v>2</v>
      </c>
      <c r="LX33" s="50">
        <f>LW33+LW36+LW34+LW35+LW37+LW38</f>
        <v>12</v>
      </c>
      <c r="LY33" s="2" t="s">
        <v>1807</v>
      </c>
      <c r="LZ33" s="2">
        <v>3</v>
      </c>
      <c r="MA33" s="43"/>
      <c r="MB33" s="2" t="s">
        <v>284</v>
      </c>
      <c r="MC33" s="2">
        <v>0</v>
      </c>
      <c r="MD33" s="43"/>
      <c r="ME33" s="2" t="s">
        <v>166</v>
      </c>
      <c r="MF33" s="2">
        <v>4</v>
      </c>
      <c r="MG33" s="43"/>
      <c r="MH33" s="2" t="s">
        <v>3943</v>
      </c>
      <c r="MI33" s="2">
        <v>0</v>
      </c>
      <c r="MJ33" s="43"/>
      <c r="MK33" s="2" t="s">
        <v>143</v>
      </c>
      <c r="ML33" s="2">
        <v>0</v>
      </c>
      <c r="MM33" s="43"/>
      <c r="MN33" s="1" t="s">
        <v>3944</v>
      </c>
      <c r="MO33" s="18"/>
      <c r="MP33" s="1"/>
      <c r="MQ33" s="2" t="s">
        <v>3945</v>
      </c>
      <c r="MR33" s="2">
        <v>3</v>
      </c>
      <c r="MS33" s="43"/>
      <c r="MT33" s="2" t="s">
        <v>166</v>
      </c>
      <c r="MU33" s="2">
        <v>2</v>
      </c>
      <c r="MV33" s="43"/>
      <c r="MW33" s="5" t="s">
        <v>4179</v>
      </c>
      <c r="MX33" s="2"/>
      <c r="MY33" s="43"/>
      <c r="MZ33" s="2" t="s">
        <v>4223</v>
      </c>
      <c r="NA33" s="2">
        <v>4</v>
      </c>
      <c r="NB33" s="43"/>
      <c r="NC33" s="2"/>
      <c r="ND33" s="2"/>
      <c r="NE33" s="43"/>
      <c r="NF33" s="4"/>
      <c r="NG33" s="4"/>
      <c r="NH33" s="4"/>
      <c r="NI33" s="4"/>
    </row>
    <row r="34" spans="1:373" ht="39" customHeight="1">
      <c r="A34" s="2" t="s">
        <v>222</v>
      </c>
      <c r="B34" s="2">
        <v>3</v>
      </c>
      <c r="C34" s="43"/>
      <c r="D34" s="2" t="s">
        <v>165</v>
      </c>
      <c r="E34" s="2">
        <v>3</v>
      </c>
      <c r="F34" s="50">
        <f>E34+E35+E36+E37+E38</f>
        <v>15</v>
      </c>
      <c r="G34" s="2" t="s">
        <v>223</v>
      </c>
      <c r="H34" s="2">
        <v>3</v>
      </c>
      <c r="I34" s="50">
        <f>H34+H35+H36+H37+H38</f>
        <v>16</v>
      </c>
      <c r="J34" s="2" t="s">
        <v>224</v>
      </c>
      <c r="K34" s="2">
        <v>3</v>
      </c>
      <c r="L34" s="43"/>
      <c r="M34" s="2" t="s">
        <v>225</v>
      </c>
      <c r="N34" s="2">
        <v>2</v>
      </c>
      <c r="O34" s="43"/>
      <c r="P34" s="2" t="s">
        <v>226</v>
      </c>
      <c r="Q34" s="2">
        <v>3</v>
      </c>
      <c r="R34" s="43"/>
      <c r="S34" s="1" t="s">
        <v>217</v>
      </c>
      <c r="T34" s="1"/>
      <c r="U34" s="1"/>
      <c r="V34" s="2" t="s">
        <v>227</v>
      </c>
      <c r="W34" s="2">
        <v>3</v>
      </c>
      <c r="X34" s="50">
        <f>W34+W35+W36+W37+W38+W43+W39+W40+W41+W42</f>
        <v>28</v>
      </c>
      <c r="Y34" s="2" t="s">
        <v>123</v>
      </c>
      <c r="Z34" s="2">
        <v>3</v>
      </c>
      <c r="AA34" s="50">
        <f>Z34+Z35+Z36+Z39+Z37+Z38</f>
        <v>15</v>
      </c>
      <c r="AB34" s="2" t="s">
        <v>676</v>
      </c>
      <c r="AC34" s="2">
        <v>2</v>
      </c>
      <c r="AD34" s="44"/>
      <c r="AE34" s="2" t="s">
        <v>677</v>
      </c>
      <c r="AF34" s="2">
        <v>2</v>
      </c>
      <c r="AG34" s="43"/>
      <c r="AH34" s="2" t="s">
        <v>678</v>
      </c>
      <c r="AI34" s="2">
        <v>2</v>
      </c>
      <c r="AJ34" s="50">
        <f>AI34+AI37+AI40+AI41+AI38+AI39+AI35+AI36</f>
        <v>17</v>
      </c>
      <c r="AK34" s="2" t="s">
        <v>236</v>
      </c>
      <c r="AL34" s="2">
        <v>2</v>
      </c>
      <c r="AM34" s="43"/>
      <c r="AN34" s="2" t="s">
        <v>679</v>
      </c>
      <c r="AO34" s="2">
        <v>3</v>
      </c>
      <c r="AP34" s="44"/>
      <c r="AQ34" s="2" t="s">
        <v>673</v>
      </c>
      <c r="AR34" s="2">
        <v>3</v>
      </c>
      <c r="AS34" s="43"/>
      <c r="AT34" s="2" t="s">
        <v>680</v>
      </c>
      <c r="AU34" s="2">
        <v>2</v>
      </c>
      <c r="AV34" s="43"/>
      <c r="AW34" s="2" t="s">
        <v>681</v>
      </c>
      <c r="AX34" s="2">
        <v>2</v>
      </c>
      <c r="AY34" s="43"/>
      <c r="AZ34" s="2" t="s">
        <v>682</v>
      </c>
      <c r="BA34" s="2">
        <v>6</v>
      </c>
      <c r="BB34" s="43"/>
      <c r="BC34" s="2" t="s">
        <v>683</v>
      </c>
      <c r="BD34" s="2">
        <v>2</v>
      </c>
      <c r="BE34" s="44"/>
      <c r="BF34" s="2" t="s">
        <v>617</v>
      </c>
      <c r="BG34" s="2">
        <v>1</v>
      </c>
      <c r="BH34" s="50">
        <f>BG34+BG37+BG40+BG35+BG36+BG41+BG38</f>
        <v>13</v>
      </c>
      <c r="BI34" s="1" t="s">
        <v>180</v>
      </c>
      <c r="BJ34" s="1"/>
      <c r="BK34" s="1"/>
      <c r="BL34" s="1" t="s">
        <v>180</v>
      </c>
      <c r="BM34" s="1"/>
      <c r="BN34" s="1"/>
      <c r="BO34" s="2" t="s">
        <v>1108</v>
      </c>
      <c r="BP34" s="2">
        <v>3</v>
      </c>
      <c r="BQ34" s="50">
        <f>BP34+BP35+BP36+BP37+BP38</f>
        <v>15</v>
      </c>
      <c r="BR34" s="2" t="s">
        <v>1109</v>
      </c>
      <c r="BS34" s="2">
        <v>0</v>
      </c>
      <c r="BT34" s="43"/>
      <c r="BU34" s="2" t="s">
        <v>1110</v>
      </c>
      <c r="BV34" s="2">
        <v>2</v>
      </c>
      <c r="BW34" s="43"/>
      <c r="BX34" s="2" t="s">
        <v>802</v>
      </c>
      <c r="BY34" s="2">
        <v>2</v>
      </c>
      <c r="BZ34" s="43"/>
      <c r="CA34" s="2" t="s">
        <v>1111</v>
      </c>
      <c r="CB34" s="2">
        <v>2</v>
      </c>
      <c r="CC34" s="44"/>
      <c r="CD34" s="2" t="s">
        <v>1111</v>
      </c>
      <c r="CE34" s="2">
        <v>2</v>
      </c>
      <c r="CF34" s="44"/>
      <c r="CG34" s="2" t="s">
        <v>1111</v>
      </c>
      <c r="CH34" s="2">
        <v>2</v>
      </c>
      <c r="CI34" s="44"/>
      <c r="CJ34" s="2" t="s">
        <v>1112</v>
      </c>
      <c r="CK34" s="2">
        <v>3</v>
      </c>
      <c r="CL34" s="43"/>
      <c r="CM34" s="2" t="s">
        <v>1113</v>
      </c>
      <c r="CN34" s="2">
        <v>3</v>
      </c>
      <c r="CO34" s="43"/>
      <c r="CP34" s="1" t="s">
        <v>180</v>
      </c>
      <c r="CQ34" s="1"/>
      <c r="CR34" s="1"/>
      <c r="CS34" s="2" t="s">
        <v>1070</v>
      </c>
      <c r="CT34" s="2">
        <v>1</v>
      </c>
      <c r="CU34" s="44"/>
      <c r="CV34" s="2" t="s">
        <v>1317</v>
      </c>
      <c r="CW34" s="2">
        <v>2</v>
      </c>
      <c r="CX34" s="43"/>
      <c r="CY34" s="2" t="s">
        <v>1448</v>
      </c>
      <c r="CZ34" s="2">
        <v>0</v>
      </c>
      <c r="DA34" s="43"/>
      <c r="DB34" s="2" t="s">
        <v>1448</v>
      </c>
      <c r="DC34" s="2">
        <v>0</v>
      </c>
      <c r="DD34" s="43"/>
      <c r="DE34" s="2" t="s">
        <v>1452</v>
      </c>
      <c r="DF34" s="2">
        <v>0</v>
      </c>
      <c r="DG34" s="43"/>
      <c r="DH34" s="2" t="s">
        <v>1453</v>
      </c>
      <c r="DI34" s="2">
        <v>2</v>
      </c>
      <c r="DJ34" s="43"/>
      <c r="DK34" s="1" t="s">
        <v>180</v>
      </c>
      <c r="DL34" s="1"/>
      <c r="DM34" s="1"/>
      <c r="DN34" s="2" t="s">
        <v>1454</v>
      </c>
      <c r="DO34" s="2">
        <v>0</v>
      </c>
      <c r="DP34" s="44"/>
      <c r="DQ34" s="2" t="s">
        <v>1454</v>
      </c>
      <c r="DR34" s="2">
        <v>0</v>
      </c>
      <c r="DS34" s="44"/>
      <c r="DT34" s="2" t="s">
        <v>1455</v>
      </c>
      <c r="DU34" s="2">
        <v>0</v>
      </c>
      <c r="DV34" s="50">
        <f>DU34+DU35+DU36+DU37+DU38+DU39+DU40</f>
        <v>0</v>
      </c>
      <c r="DW34" s="2" t="s">
        <v>1801</v>
      </c>
      <c r="DX34" s="2">
        <v>2</v>
      </c>
      <c r="DY34" s="44"/>
      <c r="DZ34" s="2" t="s">
        <v>1802</v>
      </c>
      <c r="EA34" s="2">
        <v>0</v>
      </c>
      <c r="EB34" s="50">
        <v>18</v>
      </c>
      <c r="EC34" s="2" t="s">
        <v>1803</v>
      </c>
      <c r="ED34" s="2">
        <v>0</v>
      </c>
      <c r="EE34" s="43"/>
      <c r="EF34" s="2" t="s">
        <v>166</v>
      </c>
      <c r="EG34" s="2">
        <v>4</v>
      </c>
      <c r="EH34" s="43"/>
      <c r="EI34" s="1" t="s">
        <v>180</v>
      </c>
      <c r="EJ34" s="1"/>
      <c r="EK34" s="1"/>
      <c r="EL34" s="2" t="s">
        <v>1804</v>
      </c>
      <c r="EM34" s="2">
        <v>3</v>
      </c>
      <c r="EN34" s="43"/>
      <c r="EO34" s="1" t="s">
        <v>180</v>
      </c>
      <c r="EP34" s="1"/>
      <c r="EQ34" s="1"/>
      <c r="ER34" s="1" t="s">
        <v>180</v>
      </c>
      <c r="ES34" s="1"/>
      <c r="ET34" s="1"/>
      <c r="EU34" s="1" t="s">
        <v>180</v>
      </c>
      <c r="EV34" s="1"/>
      <c r="EW34" s="1"/>
      <c r="EX34" s="1" t="s">
        <v>180</v>
      </c>
      <c r="EY34" s="1"/>
      <c r="EZ34" s="1"/>
      <c r="FA34" s="1" t="s">
        <v>180</v>
      </c>
      <c r="FB34" s="1"/>
      <c r="FC34" s="1"/>
      <c r="FD34" s="1" t="s">
        <v>180</v>
      </c>
      <c r="FE34" s="1"/>
      <c r="FF34" s="1"/>
      <c r="FG34" s="1" t="s">
        <v>180</v>
      </c>
      <c r="FH34" s="1"/>
      <c r="FI34" s="1"/>
      <c r="FJ34" s="1" t="s">
        <v>180</v>
      </c>
      <c r="FK34" s="1"/>
      <c r="FL34" s="1"/>
      <c r="FM34" s="1" t="s">
        <v>180</v>
      </c>
      <c r="FN34" s="1"/>
      <c r="FO34" s="1"/>
      <c r="FP34" s="1" t="s">
        <v>180</v>
      </c>
      <c r="FQ34" s="1"/>
      <c r="FR34" s="1"/>
      <c r="FS34" s="2" t="s">
        <v>2117</v>
      </c>
      <c r="FT34" s="2">
        <v>3</v>
      </c>
      <c r="FU34" s="43"/>
      <c r="FV34" s="2" t="s">
        <v>2118</v>
      </c>
      <c r="FW34" s="2">
        <v>3</v>
      </c>
      <c r="FX34" s="43"/>
      <c r="FY34" s="2" t="s">
        <v>2119</v>
      </c>
      <c r="FZ34" s="2">
        <v>3</v>
      </c>
      <c r="GA34" s="50">
        <f>FZ34+FZ37+FZ35+FZ36+FZ38+FZ39</f>
        <v>17</v>
      </c>
      <c r="GB34" s="2" t="s">
        <v>2087</v>
      </c>
      <c r="GC34" s="2">
        <v>3</v>
      </c>
      <c r="GD34" s="43"/>
      <c r="GE34" s="2" t="s">
        <v>2120</v>
      </c>
      <c r="GF34" s="2">
        <v>2</v>
      </c>
      <c r="GG34" s="43"/>
      <c r="GH34" s="2" t="s">
        <v>271</v>
      </c>
      <c r="GI34" s="2">
        <v>3</v>
      </c>
      <c r="GJ34" s="43"/>
      <c r="GK34" s="1" t="s">
        <v>180</v>
      </c>
      <c r="GL34" s="1"/>
      <c r="GM34" s="1"/>
      <c r="GN34" s="2" t="s">
        <v>2036</v>
      </c>
      <c r="GO34" s="2">
        <v>0</v>
      </c>
      <c r="GP34" s="44"/>
      <c r="GQ34" s="2" t="s">
        <v>242</v>
      </c>
      <c r="GR34" s="2">
        <v>2</v>
      </c>
      <c r="GS34" s="43"/>
      <c r="GT34" s="2" t="s">
        <v>2485</v>
      </c>
      <c r="GU34" s="2">
        <v>3</v>
      </c>
      <c r="GV34" s="43"/>
      <c r="GW34" s="2" t="s">
        <v>2486</v>
      </c>
      <c r="GX34" s="2">
        <v>4</v>
      </c>
      <c r="GY34" s="50">
        <f>GX34+GX37+GX35+GX36+GX38+GX39</f>
        <v>18</v>
      </c>
      <c r="GZ34" s="2" t="s">
        <v>104</v>
      </c>
      <c r="HA34" s="2">
        <v>0</v>
      </c>
      <c r="HB34" s="10"/>
      <c r="HC34" s="2" t="s">
        <v>2487</v>
      </c>
      <c r="HD34" s="2">
        <v>0</v>
      </c>
      <c r="HE34" s="10"/>
      <c r="HF34" s="2" t="s">
        <v>2488</v>
      </c>
      <c r="HG34" s="2">
        <v>3</v>
      </c>
      <c r="HH34" s="50">
        <f>HG34+HG39+HG37+HG38+HG40+HG35+HG36</f>
        <v>19</v>
      </c>
      <c r="HI34" s="2" t="s">
        <v>2489</v>
      </c>
      <c r="HJ34" s="2">
        <v>2</v>
      </c>
      <c r="HK34" s="43"/>
      <c r="HL34" s="2" t="s">
        <v>2490</v>
      </c>
      <c r="HM34" s="2">
        <v>2</v>
      </c>
      <c r="HN34" s="44"/>
      <c r="HO34" s="2" t="s">
        <v>2173</v>
      </c>
      <c r="HP34" s="2">
        <v>0</v>
      </c>
      <c r="HQ34" s="50">
        <f>HP34+HP37+HP35+HP36+HP38+HP39</f>
        <v>0</v>
      </c>
      <c r="HR34" s="2" t="s">
        <v>2491</v>
      </c>
      <c r="HS34" s="2">
        <v>4</v>
      </c>
      <c r="HT34" s="44"/>
      <c r="HU34" s="2" t="s">
        <v>1708</v>
      </c>
      <c r="HV34" s="2">
        <v>3</v>
      </c>
      <c r="HW34" s="44"/>
      <c r="HX34" s="2" t="s">
        <v>123</v>
      </c>
      <c r="HY34" s="2">
        <v>0</v>
      </c>
      <c r="HZ34" s="43"/>
      <c r="IA34" s="2" t="s">
        <v>318</v>
      </c>
      <c r="IB34" s="2">
        <v>4</v>
      </c>
      <c r="IC34" s="43"/>
      <c r="ID34" s="2" t="s">
        <v>2826</v>
      </c>
      <c r="IE34" s="2">
        <v>2</v>
      </c>
      <c r="IF34" s="43"/>
      <c r="IG34" s="2" t="s">
        <v>2827</v>
      </c>
      <c r="IH34" s="2">
        <v>4</v>
      </c>
      <c r="II34" s="43"/>
      <c r="IJ34" s="2" t="s">
        <v>288</v>
      </c>
      <c r="IK34" s="2">
        <v>4</v>
      </c>
      <c r="IL34" s="50">
        <f>IK34+IK37+IK35+IK36+IK38+IK39</f>
        <v>18</v>
      </c>
      <c r="IM34" s="2" t="s">
        <v>2828</v>
      </c>
      <c r="IN34" s="2">
        <v>3</v>
      </c>
      <c r="IO34" s="43"/>
      <c r="IP34" s="2" t="s">
        <v>2829</v>
      </c>
      <c r="IQ34" s="2">
        <v>3</v>
      </c>
      <c r="IR34" s="43"/>
      <c r="IS34" s="2" t="s">
        <v>2830</v>
      </c>
      <c r="IT34" s="2">
        <v>3</v>
      </c>
      <c r="IU34" s="43"/>
      <c r="IV34" s="2" t="s">
        <v>3099</v>
      </c>
      <c r="IW34" s="2">
        <v>2</v>
      </c>
      <c r="IX34" s="50">
        <f>IW34+IW37+IW35+IW36+IW38+IW39</f>
        <v>14</v>
      </c>
      <c r="IY34" s="2" t="s">
        <v>3100</v>
      </c>
      <c r="IZ34" s="2">
        <v>3</v>
      </c>
      <c r="JA34" s="43"/>
      <c r="JB34" s="2" t="s">
        <v>3101</v>
      </c>
      <c r="JC34" s="2">
        <v>2</v>
      </c>
      <c r="JD34" s="43"/>
      <c r="JE34" s="2" t="s">
        <v>3102</v>
      </c>
      <c r="JF34" s="2">
        <v>3</v>
      </c>
      <c r="JG34" s="43"/>
      <c r="JH34" s="2" t="s">
        <v>3103</v>
      </c>
      <c r="JI34" s="2">
        <v>3</v>
      </c>
      <c r="JJ34" s="43"/>
      <c r="JK34" s="2" t="s">
        <v>2836</v>
      </c>
      <c r="JL34" s="2">
        <v>2</v>
      </c>
      <c r="JM34" s="44"/>
      <c r="JN34" s="2" t="s">
        <v>3104</v>
      </c>
      <c r="JO34" s="2">
        <v>2</v>
      </c>
      <c r="JP34" s="43"/>
      <c r="JQ34" s="2" t="s">
        <v>272</v>
      </c>
      <c r="JR34" s="2">
        <v>2</v>
      </c>
      <c r="JS34" s="44"/>
      <c r="JT34" s="2" t="s">
        <v>3105</v>
      </c>
      <c r="JU34" s="2">
        <v>2</v>
      </c>
      <c r="JV34" s="43"/>
      <c r="JW34" s="1" t="s">
        <v>217</v>
      </c>
      <c r="JX34" s="1"/>
      <c r="JY34" s="1"/>
      <c r="JZ34" s="62" t="s">
        <v>3465</v>
      </c>
      <c r="KA34" s="48"/>
      <c r="KB34" s="8">
        <v>4</v>
      </c>
      <c r="KC34" s="2" t="s">
        <v>802</v>
      </c>
      <c r="KD34" s="2">
        <v>3</v>
      </c>
      <c r="KE34" s="44"/>
      <c r="KF34" s="2" t="s">
        <v>3466</v>
      </c>
      <c r="KG34" s="2">
        <v>3</v>
      </c>
      <c r="KH34" s="43"/>
      <c r="KI34" s="1" t="s">
        <v>3461</v>
      </c>
      <c r="KJ34" s="18"/>
      <c r="KK34" s="1"/>
      <c r="KL34" s="2" t="s">
        <v>3467</v>
      </c>
      <c r="KM34" s="2">
        <v>3</v>
      </c>
      <c r="KN34" s="43"/>
      <c r="KO34" s="2" t="s">
        <v>3196</v>
      </c>
      <c r="KP34" s="2">
        <v>2</v>
      </c>
      <c r="KQ34" s="43"/>
      <c r="KR34" s="2" t="s">
        <v>3468</v>
      </c>
      <c r="KS34" s="2">
        <v>2</v>
      </c>
      <c r="KT34" s="50">
        <f>KS34+KS37+KS35+KS36+KS38+KS40+KS39</f>
        <v>16</v>
      </c>
      <c r="KU34" s="2" t="s">
        <v>3469</v>
      </c>
      <c r="KV34" s="2">
        <v>0</v>
      </c>
      <c r="KW34" s="43"/>
      <c r="KX34" s="2" t="s">
        <v>3469</v>
      </c>
      <c r="KY34" s="2">
        <v>0</v>
      </c>
      <c r="KZ34" s="43"/>
      <c r="LA34" s="2" t="s">
        <v>3469</v>
      </c>
      <c r="LB34" s="2">
        <v>0</v>
      </c>
      <c r="LC34" s="43"/>
      <c r="LD34" s="2" t="s">
        <v>3741</v>
      </c>
      <c r="LE34" s="2">
        <v>0</v>
      </c>
      <c r="LF34" s="43"/>
      <c r="LG34" s="2" t="s">
        <v>1745</v>
      </c>
      <c r="LH34" s="2">
        <v>3</v>
      </c>
      <c r="LI34" s="43"/>
      <c r="LJ34" s="2" t="s">
        <v>3742</v>
      </c>
      <c r="LK34" s="2">
        <v>0</v>
      </c>
      <c r="LL34" s="43"/>
      <c r="LM34" s="2" t="s">
        <v>3119</v>
      </c>
      <c r="LN34" s="2">
        <v>0</v>
      </c>
      <c r="LO34" s="50">
        <f>LN34+LN37+LN35+LN36+LN38</f>
        <v>0</v>
      </c>
      <c r="LP34" s="2" t="s">
        <v>3742</v>
      </c>
      <c r="LQ34" s="2">
        <v>0</v>
      </c>
      <c r="LR34" s="43"/>
      <c r="LS34" s="2" t="s">
        <v>3258</v>
      </c>
      <c r="LT34" s="2">
        <v>0</v>
      </c>
      <c r="LU34" s="43"/>
      <c r="LV34" s="2" t="s">
        <v>203</v>
      </c>
      <c r="LW34" s="2">
        <v>2</v>
      </c>
      <c r="LX34" s="43"/>
      <c r="LY34" s="2" t="s">
        <v>3743</v>
      </c>
      <c r="LZ34" s="2">
        <v>3</v>
      </c>
      <c r="MA34" s="43"/>
      <c r="MB34" s="2" t="s">
        <v>1178</v>
      </c>
      <c r="MC34" s="2">
        <v>0</v>
      </c>
      <c r="MD34" s="43"/>
      <c r="ME34" s="2" t="s">
        <v>3946</v>
      </c>
      <c r="MF34" s="2">
        <v>2</v>
      </c>
      <c r="MG34" s="43"/>
      <c r="MH34" s="2" t="s">
        <v>159</v>
      </c>
      <c r="MI34" s="2">
        <v>0</v>
      </c>
      <c r="MJ34" s="43"/>
      <c r="MK34" s="2" t="s">
        <v>159</v>
      </c>
      <c r="ML34" s="2">
        <v>0</v>
      </c>
      <c r="MM34" s="43"/>
      <c r="MN34" s="2" t="s">
        <v>3947</v>
      </c>
      <c r="MO34" s="2">
        <v>0</v>
      </c>
      <c r="MP34" s="50">
        <f>MO34+MO35+MO36</f>
        <v>0</v>
      </c>
      <c r="MQ34" s="2" t="s">
        <v>3948</v>
      </c>
      <c r="MR34" s="2">
        <v>3</v>
      </c>
      <c r="MS34" s="43"/>
      <c r="MT34" s="2" t="s">
        <v>2452</v>
      </c>
      <c r="MU34" s="2">
        <v>2</v>
      </c>
      <c r="MV34" s="43"/>
      <c r="MW34" s="5" t="s">
        <v>296</v>
      </c>
      <c r="MX34" s="2"/>
      <c r="MY34" s="43"/>
      <c r="MZ34" s="2" t="s">
        <v>4225</v>
      </c>
      <c r="NA34" s="2">
        <v>6</v>
      </c>
      <c r="NB34" s="43"/>
      <c r="NC34" s="2"/>
      <c r="ND34" s="2"/>
      <c r="NE34" s="43"/>
      <c r="NF34" s="4"/>
      <c r="NG34" s="4"/>
      <c r="NH34" s="4"/>
      <c r="NI34" s="4"/>
    </row>
    <row r="35" spans="1:373" ht="39" customHeight="1">
      <c r="A35" s="2" t="s">
        <v>228</v>
      </c>
      <c r="B35" s="2">
        <v>3</v>
      </c>
      <c r="C35" s="43"/>
      <c r="D35" s="2" t="s">
        <v>151</v>
      </c>
      <c r="E35" s="2">
        <v>3</v>
      </c>
      <c r="F35" s="43"/>
      <c r="G35" s="2" t="s">
        <v>229</v>
      </c>
      <c r="H35" s="2">
        <v>3</v>
      </c>
      <c r="I35" s="43"/>
      <c r="J35" s="2" t="s">
        <v>134</v>
      </c>
      <c r="K35" s="2">
        <v>3</v>
      </c>
      <c r="L35" s="43"/>
      <c r="M35" s="2" t="s">
        <v>230</v>
      </c>
      <c r="N35" s="2">
        <v>0</v>
      </c>
      <c r="O35" s="43"/>
      <c r="P35" s="2" t="s">
        <v>231</v>
      </c>
      <c r="Q35" s="2">
        <v>3</v>
      </c>
      <c r="R35" s="43"/>
      <c r="S35" s="2" t="s">
        <v>232</v>
      </c>
      <c r="T35" s="2">
        <v>3</v>
      </c>
      <c r="U35" s="50">
        <f>T35+T36+T37+T38+T39+T40</f>
        <v>18</v>
      </c>
      <c r="V35" s="2" t="s">
        <v>233</v>
      </c>
      <c r="W35" s="2">
        <v>3</v>
      </c>
      <c r="X35" s="43"/>
      <c r="Y35" s="2" t="s">
        <v>234</v>
      </c>
      <c r="Z35" s="2">
        <v>2</v>
      </c>
      <c r="AA35" s="43"/>
      <c r="AB35" s="1" t="s">
        <v>180</v>
      </c>
      <c r="AC35" s="1"/>
      <c r="AD35" s="1"/>
      <c r="AE35" s="2" t="s">
        <v>684</v>
      </c>
      <c r="AF35" s="2">
        <v>3</v>
      </c>
      <c r="AG35" s="43"/>
      <c r="AH35" s="2" t="s">
        <v>685</v>
      </c>
      <c r="AI35" s="2">
        <v>2</v>
      </c>
      <c r="AJ35" s="43"/>
      <c r="AK35" s="2" t="s">
        <v>686</v>
      </c>
      <c r="AL35" s="2">
        <v>2</v>
      </c>
      <c r="AM35" s="43"/>
      <c r="AN35" s="1" t="s">
        <v>180</v>
      </c>
      <c r="AO35" s="1"/>
      <c r="AP35" s="1"/>
      <c r="AQ35" s="2" t="s">
        <v>680</v>
      </c>
      <c r="AR35" s="2">
        <v>2</v>
      </c>
      <c r="AS35" s="43"/>
      <c r="AT35" s="2" t="s">
        <v>203</v>
      </c>
      <c r="AU35" s="2">
        <v>2</v>
      </c>
      <c r="AV35" s="44"/>
      <c r="AW35" s="2" t="s">
        <v>687</v>
      </c>
      <c r="AX35" s="2">
        <v>2</v>
      </c>
      <c r="AY35" s="44"/>
      <c r="AZ35" s="2" t="s">
        <v>688</v>
      </c>
      <c r="BA35" s="2">
        <v>2</v>
      </c>
      <c r="BB35" s="43"/>
      <c r="BC35" s="1" t="s">
        <v>180</v>
      </c>
      <c r="BD35" s="1"/>
      <c r="BE35" s="1"/>
      <c r="BF35" s="2" t="s">
        <v>689</v>
      </c>
      <c r="BG35" s="2">
        <v>2</v>
      </c>
      <c r="BH35" s="43"/>
      <c r="BI35" s="2" t="s">
        <v>213</v>
      </c>
      <c r="BJ35" s="2">
        <v>3</v>
      </c>
      <c r="BK35" s="50">
        <f>BJ35+BJ38+BJ36+BJ37+BJ39+BJ40</f>
        <v>18</v>
      </c>
      <c r="BL35" s="2" t="s">
        <v>134</v>
      </c>
      <c r="BM35" s="2">
        <v>3</v>
      </c>
      <c r="BN35" s="50">
        <f>BM35+BM38+BM36+BM37+BM39+BM40</f>
        <v>17</v>
      </c>
      <c r="BO35" s="2" t="s">
        <v>823</v>
      </c>
      <c r="BP35" s="2">
        <v>3</v>
      </c>
      <c r="BQ35" s="43"/>
      <c r="BR35" s="2" t="s">
        <v>1114</v>
      </c>
      <c r="BS35" s="2">
        <v>0</v>
      </c>
      <c r="BT35" s="43"/>
      <c r="BU35" s="2" t="s">
        <v>1006</v>
      </c>
      <c r="BV35" s="2">
        <v>2</v>
      </c>
      <c r="BW35" s="44"/>
      <c r="BX35" s="2" t="s">
        <v>203</v>
      </c>
      <c r="BY35" s="2">
        <v>0</v>
      </c>
      <c r="BZ35" s="44"/>
      <c r="CA35" s="1" t="s">
        <v>180</v>
      </c>
      <c r="CB35" s="1"/>
      <c r="CC35" s="1"/>
      <c r="CD35" s="1" t="s">
        <v>180</v>
      </c>
      <c r="CE35" s="1"/>
      <c r="CF35" s="1"/>
      <c r="CG35" s="1" t="s">
        <v>180</v>
      </c>
      <c r="CH35" s="1"/>
      <c r="CI35" s="1"/>
      <c r="CJ35" s="2" t="s">
        <v>1115</v>
      </c>
      <c r="CK35" s="2">
        <v>2</v>
      </c>
      <c r="CL35" s="44"/>
      <c r="CM35" s="2" t="s">
        <v>615</v>
      </c>
      <c r="CN35" s="2">
        <v>2</v>
      </c>
      <c r="CO35" s="44"/>
      <c r="CP35" s="2" t="s">
        <v>1331</v>
      </c>
      <c r="CQ35" s="2">
        <v>3</v>
      </c>
      <c r="CR35" s="50">
        <f>CQ35+CQ38+CQ36+CQ37+CQ39+CQ40</f>
        <v>17</v>
      </c>
      <c r="CS35" s="1" t="s">
        <v>137</v>
      </c>
      <c r="CT35" s="1"/>
      <c r="CU35" s="1"/>
      <c r="CV35" s="2" t="s">
        <v>1456</v>
      </c>
      <c r="CW35" s="2">
        <v>1</v>
      </c>
      <c r="CX35" s="44"/>
      <c r="CY35" s="2" t="s">
        <v>1452</v>
      </c>
      <c r="CZ35" s="2">
        <v>0</v>
      </c>
      <c r="DA35" s="43"/>
      <c r="DB35" s="2" t="s">
        <v>1452</v>
      </c>
      <c r="DC35" s="2">
        <v>0</v>
      </c>
      <c r="DD35" s="43"/>
      <c r="DE35" s="2" t="s">
        <v>1457</v>
      </c>
      <c r="DF35" s="2">
        <v>0</v>
      </c>
      <c r="DG35" s="43"/>
      <c r="DH35" s="2" t="s">
        <v>1458</v>
      </c>
      <c r="DI35" s="2">
        <v>2</v>
      </c>
      <c r="DJ35" s="44"/>
      <c r="DK35" s="2" t="s">
        <v>1459</v>
      </c>
      <c r="DL35" s="2">
        <v>4</v>
      </c>
      <c r="DM35" s="50">
        <f>DL35+DL38+DL36+DL37+DL39+DL40</f>
        <v>20</v>
      </c>
      <c r="DN35" s="1" t="s">
        <v>137</v>
      </c>
      <c r="DO35" s="1"/>
      <c r="DP35" s="1"/>
      <c r="DQ35" s="1" t="s">
        <v>137</v>
      </c>
      <c r="DR35" s="1"/>
      <c r="DS35" s="1"/>
      <c r="DT35" s="2" t="s">
        <v>1460</v>
      </c>
      <c r="DU35" s="2">
        <v>0</v>
      </c>
      <c r="DV35" s="43"/>
      <c r="DW35" s="1" t="s">
        <v>180</v>
      </c>
      <c r="DX35" s="1"/>
      <c r="DY35" s="1"/>
      <c r="DZ35" s="2" t="s">
        <v>1805</v>
      </c>
      <c r="EA35" s="2">
        <v>0</v>
      </c>
      <c r="EB35" s="43"/>
      <c r="EC35" s="2" t="s">
        <v>1806</v>
      </c>
      <c r="ED35" s="2">
        <v>0</v>
      </c>
      <c r="EE35" s="44"/>
      <c r="EF35" s="2" t="s">
        <v>1807</v>
      </c>
      <c r="EG35" s="2">
        <v>3</v>
      </c>
      <c r="EH35" s="43"/>
      <c r="EI35" s="2" t="s">
        <v>1808</v>
      </c>
      <c r="EJ35" s="2">
        <v>2</v>
      </c>
      <c r="EK35" s="50">
        <f>EJ35+EJ38+EJ36+EJ37+EJ39+EJ40+EJ41</f>
        <v>21</v>
      </c>
      <c r="EL35" s="2" t="s">
        <v>1809</v>
      </c>
      <c r="EM35" s="2">
        <v>2</v>
      </c>
      <c r="EN35" s="43"/>
      <c r="EO35" s="2" t="s">
        <v>1810</v>
      </c>
      <c r="EP35" s="2">
        <v>3</v>
      </c>
      <c r="EQ35" s="50">
        <f>EP35+EP38+EP36+EP37+EP39+EP41+EP40</f>
        <v>20</v>
      </c>
      <c r="ER35" s="2" t="s">
        <v>1810</v>
      </c>
      <c r="ES35" s="2">
        <v>3</v>
      </c>
      <c r="ET35" s="50">
        <f>ES35+ES38+ES36+ES37+ES39+ES41+ES40</f>
        <v>20</v>
      </c>
      <c r="EU35" s="2" t="s">
        <v>1810</v>
      </c>
      <c r="EV35" s="2">
        <v>3</v>
      </c>
      <c r="EW35" s="50">
        <f>EV35+EV38+EV36+EV37+EV39+EV41+EV40</f>
        <v>20</v>
      </c>
      <c r="EX35" s="2" t="s">
        <v>1810</v>
      </c>
      <c r="EY35" s="2">
        <v>3</v>
      </c>
      <c r="EZ35" s="50">
        <f>EY35+EY38+EY36+EY37+EY39+EY41+EY40</f>
        <v>20</v>
      </c>
      <c r="FA35" s="2" t="s">
        <v>1810</v>
      </c>
      <c r="FB35" s="2">
        <v>3</v>
      </c>
      <c r="FC35" s="50">
        <f>FB35+FB38+FB36+FB37+FB39+FB41+FB40</f>
        <v>20</v>
      </c>
      <c r="FD35" s="2" t="s">
        <v>1810</v>
      </c>
      <c r="FE35" s="2">
        <v>3</v>
      </c>
      <c r="FF35" s="50">
        <f>FE35+FE38+FE36+FE37+FE39+FE41+FE40</f>
        <v>20</v>
      </c>
      <c r="FG35" s="2" t="s">
        <v>1810</v>
      </c>
      <c r="FH35" s="2">
        <v>3</v>
      </c>
      <c r="FI35" s="50">
        <f>FH35+FH38+FH36+FH37+FH39+FH41+FH40</f>
        <v>20</v>
      </c>
      <c r="FJ35" s="2" t="s">
        <v>1810</v>
      </c>
      <c r="FK35" s="2">
        <v>3</v>
      </c>
      <c r="FL35" s="50">
        <f>FK35+FK38+FK36+FK37+FK39+FK41+FK40</f>
        <v>20</v>
      </c>
      <c r="FM35" s="2" t="s">
        <v>1810</v>
      </c>
      <c r="FN35" s="2">
        <v>3</v>
      </c>
      <c r="FO35" s="50">
        <f>FN35+FN38+FN36+FN37+FN39+FN41+FN40</f>
        <v>20</v>
      </c>
      <c r="FP35" s="2" t="s">
        <v>1810</v>
      </c>
      <c r="FQ35" s="2">
        <v>3</v>
      </c>
      <c r="FR35" s="50">
        <f>FQ35+FQ38+FQ36+FQ37+FQ39+FQ41+FQ40</f>
        <v>20</v>
      </c>
      <c r="FS35" s="2" t="s">
        <v>2121</v>
      </c>
      <c r="FT35" s="2">
        <v>3</v>
      </c>
      <c r="FU35" s="43"/>
      <c r="FV35" s="2" t="s">
        <v>2122</v>
      </c>
      <c r="FW35" s="2">
        <v>3</v>
      </c>
      <c r="FX35" s="43"/>
      <c r="FY35" s="2" t="s">
        <v>2123</v>
      </c>
      <c r="FZ35" s="2">
        <v>3</v>
      </c>
      <c r="GA35" s="43"/>
      <c r="GB35" s="2" t="s">
        <v>1801</v>
      </c>
      <c r="GC35" s="2">
        <v>2</v>
      </c>
      <c r="GD35" s="44"/>
      <c r="GE35" s="2" t="s">
        <v>2124</v>
      </c>
      <c r="GF35" s="2">
        <v>2</v>
      </c>
      <c r="GG35" s="43"/>
      <c r="GH35" s="2" t="s">
        <v>2125</v>
      </c>
      <c r="GI35" s="2">
        <v>3</v>
      </c>
      <c r="GJ35" s="43"/>
      <c r="GK35" s="2" t="s">
        <v>2126</v>
      </c>
      <c r="GL35" s="2">
        <v>0</v>
      </c>
      <c r="GM35" s="50">
        <f>GL36+GL39+GL37+GL38+GL40+GL41+GL35</f>
        <v>0</v>
      </c>
      <c r="GN35" s="1" t="s">
        <v>180</v>
      </c>
      <c r="GO35" s="1"/>
      <c r="GP35" s="1"/>
      <c r="GQ35" s="2" t="s">
        <v>591</v>
      </c>
      <c r="GR35" s="2">
        <v>2</v>
      </c>
      <c r="GS35" s="44"/>
      <c r="GT35" s="2" t="s">
        <v>2492</v>
      </c>
      <c r="GU35" s="2">
        <v>2</v>
      </c>
      <c r="GV35" s="43"/>
      <c r="GW35" s="2" t="s">
        <v>318</v>
      </c>
      <c r="GX35" s="2">
        <v>3</v>
      </c>
      <c r="GY35" s="43"/>
      <c r="GZ35" s="2" t="s">
        <v>2493</v>
      </c>
      <c r="HA35" s="2">
        <v>0</v>
      </c>
      <c r="HB35" s="50">
        <f>HA35+HA36+HA37+HA38+HA42+HA39+HA40</f>
        <v>0</v>
      </c>
      <c r="HC35" s="2" t="s">
        <v>2494</v>
      </c>
      <c r="HD35" s="2">
        <v>0</v>
      </c>
      <c r="HE35" s="50">
        <f>HD35+HD36+HD37+HD38+HD41+HD39+HD40</f>
        <v>0</v>
      </c>
      <c r="HF35" s="2" t="s">
        <v>2495</v>
      </c>
      <c r="HG35" s="2">
        <v>3</v>
      </c>
      <c r="HH35" s="43"/>
      <c r="HI35" s="2" t="s">
        <v>2496</v>
      </c>
      <c r="HJ35" s="2">
        <v>2</v>
      </c>
      <c r="HK35" s="44"/>
      <c r="HL35" s="1" t="s">
        <v>180</v>
      </c>
      <c r="HM35" s="1"/>
      <c r="HN35" s="1"/>
      <c r="HO35" s="2" t="s">
        <v>2497</v>
      </c>
      <c r="HP35" s="2">
        <v>0</v>
      </c>
      <c r="HQ35" s="43"/>
      <c r="HR35" s="1" t="s">
        <v>180</v>
      </c>
      <c r="HS35" s="1"/>
      <c r="HT35" s="1"/>
      <c r="HU35" s="1" t="s">
        <v>180</v>
      </c>
      <c r="HV35" s="1"/>
      <c r="HW35" s="1"/>
      <c r="HX35" s="2" t="s">
        <v>630</v>
      </c>
      <c r="HY35" s="2">
        <v>0</v>
      </c>
      <c r="HZ35" s="43"/>
      <c r="IA35" s="2" t="s">
        <v>2831</v>
      </c>
      <c r="IB35" s="2">
        <v>2</v>
      </c>
      <c r="IC35" s="43"/>
      <c r="ID35" s="2" t="s">
        <v>102</v>
      </c>
      <c r="IE35" s="2">
        <v>4</v>
      </c>
      <c r="IF35" s="44"/>
      <c r="IG35" s="2" t="s">
        <v>2832</v>
      </c>
      <c r="IH35" s="2">
        <v>2</v>
      </c>
      <c r="II35" s="43"/>
      <c r="IJ35" s="2" t="s">
        <v>2833</v>
      </c>
      <c r="IK35" s="2">
        <v>3</v>
      </c>
      <c r="IL35" s="43"/>
      <c r="IM35" s="2" t="s">
        <v>615</v>
      </c>
      <c r="IN35" s="2">
        <v>3</v>
      </c>
      <c r="IO35" s="44"/>
      <c r="IP35" s="2" t="s">
        <v>615</v>
      </c>
      <c r="IQ35" s="2">
        <v>3</v>
      </c>
      <c r="IR35" s="44"/>
      <c r="IS35" s="2" t="s">
        <v>2834</v>
      </c>
      <c r="IT35" s="2">
        <v>3</v>
      </c>
      <c r="IU35" s="43"/>
      <c r="IV35" s="2" t="s">
        <v>3106</v>
      </c>
      <c r="IW35" s="2">
        <v>2</v>
      </c>
      <c r="IX35" s="43"/>
      <c r="IY35" s="2" t="s">
        <v>3107</v>
      </c>
      <c r="IZ35" s="2">
        <v>2</v>
      </c>
      <c r="JA35" s="43"/>
      <c r="JB35" s="2" t="s">
        <v>3108</v>
      </c>
      <c r="JC35" s="2">
        <v>3</v>
      </c>
      <c r="JD35" s="43"/>
      <c r="JE35" s="2" t="s">
        <v>3109</v>
      </c>
      <c r="JF35" s="2">
        <v>3</v>
      </c>
      <c r="JG35" s="43"/>
      <c r="JH35" s="2" t="s">
        <v>800</v>
      </c>
      <c r="JI35" s="2">
        <v>3</v>
      </c>
      <c r="JJ35" s="43"/>
      <c r="JK35" s="1" t="s">
        <v>180</v>
      </c>
      <c r="JL35" s="1"/>
      <c r="JM35" s="1"/>
      <c r="JN35" s="2" t="s">
        <v>3110</v>
      </c>
      <c r="JO35" s="2">
        <v>2</v>
      </c>
      <c r="JP35" s="43"/>
      <c r="JQ35" s="1" t="s">
        <v>180</v>
      </c>
      <c r="JR35" s="1"/>
      <c r="JS35" s="1"/>
      <c r="JT35" s="2" t="s">
        <v>3111</v>
      </c>
      <c r="JU35" s="2">
        <v>2</v>
      </c>
      <c r="JV35" s="43"/>
      <c r="JW35" s="2" t="s">
        <v>3470</v>
      </c>
      <c r="JX35" s="2">
        <v>2</v>
      </c>
      <c r="JY35" s="50">
        <f>JX35+JX36+JX37+JX38+JX39</f>
        <v>15</v>
      </c>
      <c r="JZ35" s="2" t="s">
        <v>519</v>
      </c>
      <c r="KA35" s="2"/>
      <c r="KB35" s="2"/>
      <c r="KC35" s="1" t="s">
        <v>217</v>
      </c>
      <c r="KD35" s="1"/>
      <c r="KE35" s="1"/>
      <c r="KF35" s="2" t="s">
        <v>3471</v>
      </c>
      <c r="KG35" s="2">
        <v>2</v>
      </c>
      <c r="KH35" s="44"/>
      <c r="KI35" s="2" t="s">
        <v>79</v>
      </c>
      <c r="KJ35" s="2">
        <v>3</v>
      </c>
      <c r="KK35" s="50">
        <f>KJ42+KJ43+KJ44+KJ45+KJ53+KJ46+KJ47+KJ52+KJ51+KJ50+KJ49+KJ48+KJ41+KJ40+KJ39+KJ38+KJ37+KJ36+KJ35</f>
        <v>52</v>
      </c>
      <c r="KL35" s="2" t="s">
        <v>3472</v>
      </c>
      <c r="KM35" s="2">
        <v>4</v>
      </c>
      <c r="KN35" s="43"/>
      <c r="KO35" s="2" t="s">
        <v>472</v>
      </c>
      <c r="KP35" s="2">
        <v>2</v>
      </c>
      <c r="KQ35" s="43"/>
      <c r="KR35" s="2" t="s">
        <v>3473</v>
      </c>
      <c r="KS35" s="2">
        <v>2</v>
      </c>
      <c r="KT35" s="43"/>
      <c r="KU35" s="2" t="s">
        <v>3474</v>
      </c>
      <c r="KV35" s="2">
        <v>0</v>
      </c>
      <c r="KW35" s="44"/>
      <c r="KX35" s="2" t="s">
        <v>3474</v>
      </c>
      <c r="KY35" s="2">
        <v>0</v>
      </c>
      <c r="KZ35" s="44"/>
      <c r="LA35" s="2" t="s">
        <v>3474</v>
      </c>
      <c r="LB35" s="2">
        <v>0</v>
      </c>
      <c r="LC35" s="44"/>
      <c r="LD35" s="2" t="s">
        <v>3744</v>
      </c>
      <c r="LE35" s="2">
        <v>0</v>
      </c>
      <c r="LF35" s="43"/>
      <c r="LG35" s="2" t="s">
        <v>1416</v>
      </c>
      <c r="LH35" s="2">
        <v>3</v>
      </c>
      <c r="LI35" s="43"/>
      <c r="LJ35" s="2" t="s">
        <v>3745</v>
      </c>
      <c r="LK35" s="2">
        <v>0</v>
      </c>
      <c r="LL35" s="43"/>
      <c r="LM35" s="2" t="s">
        <v>3200</v>
      </c>
      <c r="LN35" s="2">
        <v>0</v>
      </c>
      <c r="LO35" s="43"/>
      <c r="LP35" s="2" t="s">
        <v>3745</v>
      </c>
      <c r="LQ35" s="2">
        <v>0</v>
      </c>
      <c r="LR35" s="43"/>
      <c r="LS35" s="11" t="s">
        <v>3746</v>
      </c>
      <c r="LT35" s="2">
        <v>0</v>
      </c>
      <c r="LU35" s="43"/>
      <c r="LV35" s="2" t="s">
        <v>3747</v>
      </c>
      <c r="LW35" s="2">
        <v>2</v>
      </c>
      <c r="LX35" s="43"/>
      <c r="LY35" s="2" t="s">
        <v>134</v>
      </c>
      <c r="LZ35" s="2">
        <v>3</v>
      </c>
      <c r="MA35" s="43"/>
      <c r="MB35" s="2" t="s">
        <v>1744</v>
      </c>
      <c r="MC35" s="2">
        <v>0</v>
      </c>
      <c r="MD35" s="44"/>
      <c r="ME35" s="2" t="s">
        <v>3949</v>
      </c>
      <c r="MF35" s="2">
        <v>4</v>
      </c>
      <c r="MG35" s="43"/>
      <c r="MH35" s="2" t="s">
        <v>3950</v>
      </c>
      <c r="MI35" s="2">
        <v>0</v>
      </c>
      <c r="MJ35" s="44"/>
      <c r="MK35" s="2" t="s">
        <v>3950</v>
      </c>
      <c r="ML35" s="2">
        <v>0</v>
      </c>
      <c r="MM35" s="44"/>
      <c r="MN35" s="2" t="s">
        <v>3951</v>
      </c>
      <c r="MO35" s="2">
        <v>0</v>
      </c>
      <c r="MP35" s="43"/>
      <c r="MQ35" s="2" t="s">
        <v>2140</v>
      </c>
      <c r="MR35" s="2">
        <v>3</v>
      </c>
      <c r="MS35" s="43"/>
      <c r="MT35" s="2" t="s">
        <v>4135</v>
      </c>
      <c r="MU35" s="2">
        <v>0</v>
      </c>
      <c r="MV35" s="43"/>
      <c r="MW35" s="5" t="s">
        <v>4180</v>
      </c>
      <c r="MX35" s="2"/>
      <c r="MY35" s="43"/>
      <c r="MZ35" s="1" t="s">
        <v>4227</v>
      </c>
      <c r="NA35" s="1">
        <v>8</v>
      </c>
      <c r="NB35" s="12">
        <f>NA35</f>
        <v>8</v>
      </c>
      <c r="NC35" s="1"/>
      <c r="ND35" s="1"/>
      <c r="NE35" s="12"/>
      <c r="NF35" s="4"/>
      <c r="NG35" s="4"/>
      <c r="NH35" s="4"/>
      <c r="NI35" s="4"/>
    </row>
    <row r="36" spans="1:373" ht="39" customHeight="1">
      <c r="A36" s="2" t="s">
        <v>235</v>
      </c>
      <c r="B36" s="2">
        <v>2</v>
      </c>
      <c r="C36" s="43"/>
      <c r="D36" s="2" t="s">
        <v>207</v>
      </c>
      <c r="E36" s="2">
        <v>3</v>
      </c>
      <c r="F36" s="43"/>
      <c r="G36" s="2" t="s">
        <v>236</v>
      </c>
      <c r="H36" s="2">
        <v>4</v>
      </c>
      <c r="I36" s="43"/>
      <c r="J36" s="2" t="s">
        <v>237</v>
      </c>
      <c r="K36" s="2">
        <v>3</v>
      </c>
      <c r="L36" s="43"/>
      <c r="M36" s="2" t="s">
        <v>190</v>
      </c>
      <c r="N36" s="2">
        <v>2</v>
      </c>
      <c r="O36" s="43"/>
      <c r="P36" s="2" t="s">
        <v>238</v>
      </c>
      <c r="Q36" s="2">
        <v>3</v>
      </c>
      <c r="R36" s="43"/>
      <c r="S36" s="2" t="s">
        <v>239</v>
      </c>
      <c r="T36" s="2">
        <v>3</v>
      </c>
      <c r="U36" s="43"/>
      <c r="V36" s="2" t="s">
        <v>240</v>
      </c>
      <c r="W36" s="2">
        <v>3</v>
      </c>
      <c r="X36" s="43"/>
      <c r="Y36" s="2" t="s">
        <v>241</v>
      </c>
      <c r="Z36" s="2">
        <v>2</v>
      </c>
      <c r="AA36" s="43"/>
      <c r="AB36" s="2" t="s">
        <v>690</v>
      </c>
      <c r="AC36" s="2">
        <v>3</v>
      </c>
      <c r="AD36" s="50">
        <f>AC36+AC37+AC40+AC41+AC38+AC39</f>
        <v>18</v>
      </c>
      <c r="AE36" s="2" t="s">
        <v>691</v>
      </c>
      <c r="AF36" s="2">
        <v>3</v>
      </c>
      <c r="AG36" s="44"/>
      <c r="AH36" s="2" t="s">
        <v>195</v>
      </c>
      <c r="AI36" s="2">
        <v>2</v>
      </c>
      <c r="AJ36" s="43"/>
      <c r="AK36" s="2" t="s">
        <v>692</v>
      </c>
      <c r="AL36" s="2">
        <v>2</v>
      </c>
      <c r="AM36" s="43"/>
      <c r="AN36" s="2" t="s">
        <v>693</v>
      </c>
      <c r="AO36" s="2">
        <v>1</v>
      </c>
      <c r="AP36" s="50">
        <f>AO36+AO39+AO42+AO40+AO41+AO37+AO38</f>
        <v>18</v>
      </c>
      <c r="AQ36" s="2" t="s">
        <v>203</v>
      </c>
      <c r="AR36" s="2">
        <v>2</v>
      </c>
      <c r="AS36" s="44"/>
      <c r="AT36" s="1" t="s">
        <v>180</v>
      </c>
      <c r="AU36" s="1"/>
      <c r="AV36" s="1"/>
      <c r="AW36" s="1" t="s">
        <v>180</v>
      </c>
      <c r="AX36" s="1"/>
      <c r="AY36" s="1"/>
      <c r="AZ36" s="2" t="s">
        <v>694</v>
      </c>
      <c r="BA36" s="2">
        <v>4</v>
      </c>
      <c r="BB36" s="44"/>
      <c r="BC36" s="2" t="s">
        <v>695</v>
      </c>
      <c r="BD36" s="2">
        <v>3</v>
      </c>
      <c r="BE36" s="50">
        <f>BD36+BD39+BD41+BD37+BD38</f>
        <v>14</v>
      </c>
      <c r="BF36" s="2" t="s">
        <v>696</v>
      </c>
      <c r="BG36" s="2">
        <v>2</v>
      </c>
      <c r="BH36" s="43"/>
      <c r="BI36" s="2" t="s">
        <v>697</v>
      </c>
      <c r="BJ36" s="2">
        <v>3</v>
      </c>
      <c r="BK36" s="43"/>
      <c r="BL36" s="2" t="s">
        <v>1116</v>
      </c>
      <c r="BM36" s="2">
        <v>3</v>
      </c>
      <c r="BN36" s="43"/>
      <c r="BO36" s="2" t="s">
        <v>1117</v>
      </c>
      <c r="BP36" s="2">
        <v>3</v>
      </c>
      <c r="BQ36" s="43"/>
      <c r="BR36" s="2" t="s">
        <v>1118</v>
      </c>
      <c r="BS36" s="2">
        <v>0</v>
      </c>
      <c r="BT36" s="43"/>
      <c r="BU36" s="1" t="s">
        <v>180</v>
      </c>
      <c r="BV36" s="1"/>
      <c r="BW36" s="1"/>
      <c r="BX36" s="1" t="s">
        <v>180</v>
      </c>
      <c r="BY36" s="1"/>
      <c r="BZ36" s="1"/>
      <c r="CA36" s="2" t="s">
        <v>1119</v>
      </c>
      <c r="CB36" s="2">
        <v>3</v>
      </c>
      <c r="CC36" s="50">
        <f>CB36+CB39+CB37+CB38+CB42+CB40+CB41</f>
        <v>19</v>
      </c>
      <c r="CD36" s="2" t="s">
        <v>1119</v>
      </c>
      <c r="CE36" s="2">
        <v>3</v>
      </c>
      <c r="CF36" s="50">
        <f>CE36+CE39+CE37+CE38+CE42+CE40+CE41</f>
        <v>19</v>
      </c>
      <c r="CG36" s="2" t="s">
        <v>1119</v>
      </c>
      <c r="CH36" s="2">
        <v>3</v>
      </c>
      <c r="CI36" s="50">
        <f>CH36+CH39+CH37+CH38+CH42+CH40+CH41</f>
        <v>19</v>
      </c>
      <c r="CJ36" s="1" t="s">
        <v>217</v>
      </c>
      <c r="CK36" s="1"/>
      <c r="CL36" s="1"/>
      <c r="CM36" s="1" t="s">
        <v>180</v>
      </c>
      <c r="CN36" s="1"/>
      <c r="CO36" s="1"/>
      <c r="CP36" s="2" t="s">
        <v>1461</v>
      </c>
      <c r="CQ36" s="2">
        <v>3</v>
      </c>
      <c r="CR36" s="43"/>
      <c r="CS36" s="2" t="s">
        <v>1462</v>
      </c>
      <c r="CT36" s="2">
        <v>3</v>
      </c>
      <c r="CU36" s="50">
        <f>CT36+CT37+CT38+CT41+CT39+CT40</f>
        <v>18</v>
      </c>
      <c r="CV36" s="1" t="s">
        <v>180</v>
      </c>
      <c r="CW36" s="1"/>
      <c r="CX36" s="1"/>
      <c r="CY36" s="2" t="s">
        <v>1463</v>
      </c>
      <c r="CZ36" s="2">
        <v>0</v>
      </c>
      <c r="DA36" s="43"/>
      <c r="DB36" s="2" t="s">
        <v>1463</v>
      </c>
      <c r="DC36" s="2">
        <v>0</v>
      </c>
      <c r="DD36" s="43"/>
      <c r="DE36" s="2" t="s">
        <v>166</v>
      </c>
      <c r="DF36" s="2">
        <v>0</v>
      </c>
      <c r="DG36" s="44"/>
      <c r="DH36" s="1" t="s">
        <v>180</v>
      </c>
      <c r="DI36" s="1"/>
      <c r="DJ36" s="1"/>
      <c r="DK36" s="2" t="s">
        <v>1464</v>
      </c>
      <c r="DL36" s="2">
        <v>3</v>
      </c>
      <c r="DM36" s="43"/>
      <c r="DN36" s="2" t="s">
        <v>1465</v>
      </c>
      <c r="DO36" s="2">
        <v>0</v>
      </c>
      <c r="DP36" s="50">
        <f>DO36+DO37+DO38+DO39+DO40+DO44+DO41+DO42+DO43</f>
        <v>0</v>
      </c>
      <c r="DQ36" s="2" t="s">
        <v>1465</v>
      </c>
      <c r="DR36" s="2">
        <v>0</v>
      </c>
      <c r="DS36" s="50">
        <f>DR36+DR37+DR38+DR39+DR40+DR44+DR41+DR42+DR43</f>
        <v>0</v>
      </c>
      <c r="DT36" s="2" t="s">
        <v>1466</v>
      </c>
      <c r="DU36" s="2">
        <v>0</v>
      </c>
      <c r="DV36" s="43"/>
      <c r="DW36" s="2" t="s">
        <v>1775</v>
      </c>
      <c r="DX36" s="2">
        <v>3</v>
      </c>
      <c r="DY36" s="50">
        <f>DX36+DX39+DX37+DX38+DX40+DX41+DX42</f>
        <v>18</v>
      </c>
      <c r="DZ36" s="2" t="s">
        <v>1811</v>
      </c>
      <c r="EA36" s="2">
        <v>0</v>
      </c>
      <c r="EB36" s="43"/>
      <c r="EC36" s="1" t="s">
        <v>180</v>
      </c>
      <c r="ED36" s="1"/>
      <c r="EE36" s="1"/>
      <c r="EF36" s="2" t="s">
        <v>1812</v>
      </c>
      <c r="EG36" s="2">
        <v>3</v>
      </c>
      <c r="EH36" s="43"/>
      <c r="EI36" s="2" t="s">
        <v>1813</v>
      </c>
      <c r="EJ36" s="2">
        <v>2</v>
      </c>
      <c r="EK36" s="43"/>
      <c r="EL36" s="2" t="s">
        <v>207</v>
      </c>
      <c r="EM36" s="2">
        <v>2</v>
      </c>
      <c r="EN36" s="44"/>
      <c r="EO36" s="2" t="s">
        <v>1814</v>
      </c>
      <c r="EP36" s="2">
        <v>3</v>
      </c>
      <c r="EQ36" s="43"/>
      <c r="ER36" s="2" t="s">
        <v>1814</v>
      </c>
      <c r="ES36" s="2">
        <v>3</v>
      </c>
      <c r="ET36" s="43"/>
      <c r="EU36" s="2" t="s">
        <v>1814</v>
      </c>
      <c r="EV36" s="2">
        <v>3</v>
      </c>
      <c r="EW36" s="43"/>
      <c r="EX36" s="2" t="s">
        <v>1814</v>
      </c>
      <c r="EY36" s="2">
        <v>3</v>
      </c>
      <c r="EZ36" s="43"/>
      <c r="FA36" s="2" t="s">
        <v>1814</v>
      </c>
      <c r="FB36" s="2">
        <v>3</v>
      </c>
      <c r="FC36" s="43"/>
      <c r="FD36" s="2" t="s">
        <v>1814</v>
      </c>
      <c r="FE36" s="2">
        <v>3</v>
      </c>
      <c r="FF36" s="43"/>
      <c r="FG36" s="2" t="s">
        <v>1814</v>
      </c>
      <c r="FH36" s="2">
        <v>3</v>
      </c>
      <c r="FI36" s="43"/>
      <c r="FJ36" s="2" t="s">
        <v>1814</v>
      </c>
      <c r="FK36" s="2">
        <v>3</v>
      </c>
      <c r="FL36" s="43"/>
      <c r="FM36" s="2" t="s">
        <v>1814</v>
      </c>
      <c r="FN36" s="2">
        <v>3</v>
      </c>
      <c r="FO36" s="43"/>
      <c r="FP36" s="2" t="s">
        <v>1814</v>
      </c>
      <c r="FQ36" s="2">
        <v>3</v>
      </c>
      <c r="FR36" s="43"/>
      <c r="FS36" s="2" t="s">
        <v>2127</v>
      </c>
      <c r="FT36" s="2">
        <v>2</v>
      </c>
      <c r="FU36" s="43"/>
      <c r="FV36" s="2" t="s">
        <v>2128</v>
      </c>
      <c r="FW36" s="2">
        <v>3</v>
      </c>
      <c r="FX36" s="43"/>
      <c r="FY36" s="2" t="s">
        <v>2129</v>
      </c>
      <c r="FZ36" s="2">
        <v>2</v>
      </c>
      <c r="GA36" s="43"/>
      <c r="GB36" s="1" t="s">
        <v>217</v>
      </c>
      <c r="GC36" s="1"/>
      <c r="GD36" s="1"/>
      <c r="GE36" s="2" t="s">
        <v>2130</v>
      </c>
      <c r="GF36" s="2">
        <v>3</v>
      </c>
      <c r="GG36" s="44"/>
      <c r="GH36" s="2" t="s">
        <v>2131</v>
      </c>
      <c r="GI36" s="2">
        <v>3</v>
      </c>
      <c r="GJ36" s="43"/>
      <c r="GK36" s="2" t="s">
        <v>2132</v>
      </c>
      <c r="GL36" s="2">
        <v>0</v>
      </c>
      <c r="GM36" s="43"/>
      <c r="GN36" s="2" t="s">
        <v>2133</v>
      </c>
      <c r="GO36" s="2">
        <v>0</v>
      </c>
      <c r="GP36" s="50">
        <f>GO37+GO40+GO38+GO39+GO41+GO36</f>
        <v>0</v>
      </c>
      <c r="GQ36" s="1" t="s">
        <v>180</v>
      </c>
      <c r="GR36" s="1"/>
      <c r="GS36" s="1"/>
      <c r="GT36" s="2" t="s">
        <v>2498</v>
      </c>
      <c r="GU36" s="2">
        <v>2</v>
      </c>
      <c r="GV36" s="43"/>
      <c r="GW36" s="2" t="s">
        <v>236</v>
      </c>
      <c r="GX36" s="2">
        <v>2</v>
      </c>
      <c r="GY36" s="43"/>
      <c r="GZ36" s="2" t="s">
        <v>2499</v>
      </c>
      <c r="HA36" s="2">
        <v>0</v>
      </c>
      <c r="HB36" s="43"/>
      <c r="HC36" s="2" t="s">
        <v>2500</v>
      </c>
      <c r="HD36" s="2">
        <v>0</v>
      </c>
      <c r="HE36" s="43"/>
      <c r="HF36" s="2" t="s">
        <v>2501</v>
      </c>
      <c r="HG36" s="2">
        <v>3</v>
      </c>
      <c r="HH36" s="43"/>
      <c r="HI36" s="1" t="s">
        <v>217</v>
      </c>
      <c r="HJ36" s="1"/>
      <c r="HK36" s="1"/>
      <c r="HL36" s="2" t="s">
        <v>2502</v>
      </c>
      <c r="HM36" s="2">
        <v>2</v>
      </c>
      <c r="HN36" s="50">
        <f>HM36+HM39+HM42+HM37+HM38+HM40+HM41</f>
        <v>14</v>
      </c>
      <c r="HO36" s="2" t="s">
        <v>2503</v>
      </c>
      <c r="HP36" s="2">
        <v>0</v>
      </c>
      <c r="HQ36" s="43"/>
      <c r="HR36" s="2" t="s">
        <v>2504</v>
      </c>
      <c r="HS36" s="2">
        <v>3</v>
      </c>
      <c r="HT36" s="50">
        <f>HS36+HS39+HS42+HS37+HS38+HS40+HS41</f>
        <v>24</v>
      </c>
      <c r="HU36" s="2" t="s">
        <v>2835</v>
      </c>
      <c r="HV36" s="2">
        <v>3</v>
      </c>
      <c r="HW36" s="50">
        <f>HV36+HV39+HV42+HV37+HV38+HV40+HV41</f>
        <v>18</v>
      </c>
      <c r="HX36" s="2" t="s">
        <v>2836</v>
      </c>
      <c r="HY36" s="2">
        <v>0</v>
      </c>
      <c r="HZ36" s="43"/>
      <c r="IA36" s="2" t="s">
        <v>44</v>
      </c>
      <c r="IB36" s="2">
        <v>4</v>
      </c>
      <c r="IC36" s="44"/>
      <c r="ID36" s="1" t="s">
        <v>217</v>
      </c>
      <c r="IE36" s="1"/>
      <c r="IF36" s="1"/>
      <c r="IG36" s="2" t="s">
        <v>2837</v>
      </c>
      <c r="IH36" s="2">
        <v>4</v>
      </c>
      <c r="II36" s="43"/>
      <c r="IJ36" s="2" t="s">
        <v>2838</v>
      </c>
      <c r="IK36" s="2">
        <v>2</v>
      </c>
      <c r="IL36" s="43"/>
      <c r="IM36" s="1" t="s">
        <v>217</v>
      </c>
      <c r="IN36" s="1"/>
      <c r="IO36" s="1"/>
      <c r="IP36" s="1" t="s">
        <v>217</v>
      </c>
      <c r="IQ36" s="1"/>
      <c r="IR36" s="1"/>
      <c r="IS36" s="2" t="s">
        <v>911</v>
      </c>
      <c r="IT36" s="2">
        <v>3</v>
      </c>
      <c r="IU36" s="44"/>
      <c r="IV36" s="2" t="s">
        <v>3112</v>
      </c>
      <c r="IW36" s="2">
        <v>3</v>
      </c>
      <c r="IX36" s="43"/>
      <c r="IY36" s="2" t="s">
        <v>3113</v>
      </c>
      <c r="IZ36" s="2">
        <v>2</v>
      </c>
      <c r="JA36" s="43"/>
      <c r="JB36" s="2" t="s">
        <v>3073</v>
      </c>
      <c r="JC36" s="2">
        <v>2</v>
      </c>
      <c r="JD36" s="43"/>
      <c r="JE36" s="2" t="s">
        <v>3114</v>
      </c>
      <c r="JF36" s="2">
        <v>2</v>
      </c>
      <c r="JG36" s="43"/>
      <c r="JH36" s="2" t="s">
        <v>3115</v>
      </c>
      <c r="JI36" s="2">
        <v>2</v>
      </c>
      <c r="JJ36" s="44"/>
      <c r="JK36" s="2" t="s">
        <v>3116</v>
      </c>
      <c r="JL36" s="2">
        <v>2</v>
      </c>
      <c r="JM36" s="50">
        <f>JL36+JL39+JL42+JL37+JL38+JL40+JL41</f>
        <v>15</v>
      </c>
      <c r="JN36" s="2" t="s">
        <v>3117</v>
      </c>
      <c r="JO36" s="2">
        <v>4</v>
      </c>
      <c r="JP36" s="43"/>
      <c r="JQ36" s="2" t="s">
        <v>3118</v>
      </c>
      <c r="JR36" s="2">
        <v>2</v>
      </c>
      <c r="JS36" s="50">
        <f>JR36+JR39+JR42+JR37+JR38+JR40+JR41</f>
        <v>17</v>
      </c>
      <c r="JT36" s="2" t="s">
        <v>3119</v>
      </c>
      <c r="JU36" s="2">
        <v>3</v>
      </c>
      <c r="JV36" s="43"/>
      <c r="JW36" s="2" t="s">
        <v>3475</v>
      </c>
      <c r="JX36" s="2">
        <v>4</v>
      </c>
      <c r="JY36" s="43"/>
      <c r="JZ36" s="62" t="s">
        <v>3476</v>
      </c>
      <c r="KA36" s="48"/>
      <c r="KB36" s="8">
        <v>4</v>
      </c>
      <c r="KC36" s="2" t="s">
        <v>3477</v>
      </c>
      <c r="KD36" s="2">
        <v>3</v>
      </c>
      <c r="KE36" s="50">
        <f>KD36+KD37+KD38+KD39+KD40+KD41</f>
        <v>16</v>
      </c>
      <c r="KF36" s="1" t="s">
        <v>180</v>
      </c>
      <c r="KG36" s="1"/>
      <c r="KH36" s="1"/>
      <c r="KI36" s="2" t="s">
        <v>3478</v>
      </c>
      <c r="KJ36" s="2">
        <v>3</v>
      </c>
      <c r="KK36" s="43"/>
      <c r="KL36" s="2" t="s">
        <v>2801</v>
      </c>
      <c r="KM36" s="2">
        <v>4</v>
      </c>
      <c r="KN36" s="43"/>
      <c r="KO36" s="2" t="s">
        <v>447</v>
      </c>
      <c r="KP36" s="2">
        <v>3</v>
      </c>
      <c r="KQ36" s="43"/>
      <c r="KR36" s="2" t="s">
        <v>3479</v>
      </c>
      <c r="KS36" s="2">
        <v>2</v>
      </c>
      <c r="KT36" s="43"/>
      <c r="KU36" s="1" t="s">
        <v>217</v>
      </c>
      <c r="KV36" s="1"/>
      <c r="KW36" s="1"/>
      <c r="KX36" s="1" t="s">
        <v>217</v>
      </c>
      <c r="KY36" s="1"/>
      <c r="KZ36" s="1"/>
      <c r="LA36" s="1" t="s">
        <v>217</v>
      </c>
      <c r="LB36" s="1"/>
      <c r="LC36" s="1"/>
      <c r="LD36" s="2" t="s">
        <v>2820</v>
      </c>
      <c r="LE36" s="2">
        <v>0</v>
      </c>
      <c r="LF36" s="43"/>
      <c r="LG36" s="2" t="s">
        <v>3748</v>
      </c>
      <c r="LH36" s="2">
        <v>2</v>
      </c>
      <c r="LI36" s="43"/>
      <c r="LJ36" s="2" t="s">
        <v>3200</v>
      </c>
      <c r="LK36" s="2">
        <v>0</v>
      </c>
      <c r="LL36" s="43"/>
      <c r="LM36" s="2" t="s">
        <v>3742</v>
      </c>
      <c r="LN36" s="2">
        <v>0</v>
      </c>
      <c r="LO36" s="43"/>
      <c r="LP36" s="2" t="s">
        <v>3200</v>
      </c>
      <c r="LQ36" s="2">
        <v>0</v>
      </c>
      <c r="LR36" s="43"/>
      <c r="LS36" s="2" t="s">
        <v>3749</v>
      </c>
      <c r="LT36" s="2">
        <v>0</v>
      </c>
      <c r="LU36" s="43"/>
      <c r="LV36" s="2" t="s">
        <v>278</v>
      </c>
      <c r="LW36" s="2">
        <v>2</v>
      </c>
      <c r="LX36" s="43"/>
      <c r="LY36" s="2" t="s">
        <v>3750</v>
      </c>
      <c r="LZ36" s="2">
        <v>3</v>
      </c>
      <c r="MA36" s="43"/>
      <c r="MB36" s="1" t="s">
        <v>180</v>
      </c>
      <c r="MC36" s="1"/>
      <c r="MD36" s="1"/>
      <c r="ME36" s="2" t="s">
        <v>816</v>
      </c>
      <c r="MF36" s="2">
        <v>4</v>
      </c>
      <c r="MG36" s="43"/>
      <c r="MH36" s="1" t="s">
        <v>180</v>
      </c>
      <c r="MI36" s="1"/>
      <c r="MJ36" s="1"/>
      <c r="MK36" s="1" t="s">
        <v>180</v>
      </c>
      <c r="ML36" s="1"/>
      <c r="MM36" s="1"/>
      <c r="MN36" s="2" t="s">
        <v>2316</v>
      </c>
      <c r="MO36" s="2">
        <v>0</v>
      </c>
      <c r="MP36" s="44"/>
      <c r="MQ36" s="2" t="s">
        <v>3952</v>
      </c>
      <c r="MR36" s="2">
        <v>3</v>
      </c>
      <c r="MS36" s="43"/>
      <c r="MT36" s="1" t="s">
        <v>180</v>
      </c>
      <c r="MU36" s="1"/>
      <c r="MV36" s="1"/>
      <c r="MW36" s="5" t="s">
        <v>4181</v>
      </c>
      <c r="MX36" s="1"/>
      <c r="MY36" s="1"/>
      <c r="MZ36" s="1" t="s">
        <v>4228</v>
      </c>
      <c r="NA36" s="1">
        <v>16</v>
      </c>
      <c r="NB36" s="12">
        <f>NA36</f>
        <v>16</v>
      </c>
      <c r="NC36" s="1" t="s">
        <v>4238</v>
      </c>
      <c r="ND36" s="1"/>
      <c r="NE36" s="12"/>
      <c r="NF36" s="4"/>
      <c r="NG36" s="4"/>
      <c r="NH36" s="4"/>
      <c r="NI36" s="4"/>
    </row>
    <row r="37" spans="1:373" ht="39" customHeight="1">
      <c r="A37" s="2" t="s">
        <v>242</v>
      </c>
      <c r="B37" s="2">
        <v>2</v>
      </c>
      <c r="C37" s="44"/>
      <c r="D37" s="2" t="s">
        <v>243</v>
      </c>
      <c r="E37" s="2">
        <v>3</v>
      </c>
      <c r="F37" s="43"/>
      <c r="G37" s="2" t="s">
        <v>244</v>
      </c>
      <c r="H37" s="2">
        <v>3</v>
      </c>
      <c r="I37" s="43"/>
      <c r="J37" s="2" t="s">
        <v>245</v>
      </c>
      <c r="K37" s="2">
        <v>2</v>
      </c>
      <c r="L37" s="44"/>
      <c r="M37" s="2" t="s">
        <v>246</v>
      </c>
      <c r="N37" s="2">
        <v>2</v>
      </c>
      <c r="O37" s="43"/>
      <c r="P37" s="2" t="s">
        <v>247</v>
      </c>
      <c r="Q37" s="2">
        <v>2</v>
      </c>
      <c r="R37" s="44"/>
      <c r="S37" s="2" t="s">
        <v>248</v>
      </c>
      <c r="T37" s="2">
        <v>3</v>
      </c>
      <c r="U37" s="43"/>
      <c r="V37" s="2" t="s">
        <v>249</v>
      </c>
      <c r="W37" s="2">
        <v>3</v>
      </c>
      <c r="X37" s="43"/>
      <c r="Y37" s="2" t="s">
        <v>250</v>
      </c>
      <c r="Z37" s="2">
        <v>2</v>
      </c>
      <c r="AA37" s="43"/>
      <c r="AB37" s="2" t="s">
        <v>698</v>
      </c>
      <c r="AC37" s="2">
        <v>4</v>
      </c>
      <c r="AD37" s="43"/>
      <c r="AE37" s="1" t="s">
        <v>180</v>
      </c>
      <c r="AF37" s="1"/>
      <c r="AG37" s="1"/>
      <c r="AH37" s="2" t="s">
        <v>125</v>
      </c>
      <c r="AI37" s="2">
        <v>2</v>
      </c>
      <c r="AJ37" s="43"/>
      <c r="AK37" s="2" t="s">
        <v>699</v>
      </c>
      <c r="AL37" s="2">
        <v>2</v>
      </c>
      <c r="AM37" s="43"/>
      <c r="AN37" s="2" t="s">
        <v>700</v>
      </c>
      <c r="AO37" s="2">
        <v>3</v>
      </c>
      <c r="AP37" s="43"/>
      <c r="AQ37" s="1" t="s">
        <v>180</v>
      </c>
      <c r="AR37" s="1"/>
      <c r="AS37" s="1"/>
      <c r="AT37" s="2" t="s">
        <v>701</v>
      </c>
      <c r="AU37" s="2">
        <v>3</v>
      </c>
      <c r="AV37" s="50">
        <f>AU37+AU40+AU43+AU41+AU42+AU38+AU39</f>
        <v>19</v>
      </c>
      <c r="AW37" s="2" t="s">
        <v>702</v>
      </c>
      <c r="AX37" s="2">
        <v>7</v>
      </c>
      <c r="AY37" s="50">
        <f>AX37+AX40+AX43+AX41+AX42+AX38+AX39</f>
        <v>18</v>
      </c>
      <c r="AZ37" s="1" t="s">
        <v>217</v>
      </c>
      <c r="BA37" s="1"/>
      <c r="BB37" s="1"/>
      <c r="BC37" s="2" t="s">
        <v>689</v>
      </c>
      <c r="BD37" s="2">
        <v>3</v>
      </c>
      <c r="BE37" s="43"/>
      <c r="BF37" s="2" t="s">
        <v>703</v>
      </c>
      <c r="BG37" s="2">
        <v>2</v>
      </c>
      <c r="BH37" s="43"/>
      <c r="BI37" s="2" t="s">
        <v>704</v>
      </c>
      <c r="BJ37" s="2">
        <v>3</v>
      </c>
      <c r="BK37" s="43"/>
      <c r="BL37" s="2" t="s">
        <v>166</v>
      </c>
      <c r="BM37" s="2">
        <v>3</v>
      </c>
      <c r="BN37" s="43"/>
      <c r="BO37" s="2" t="s">
        <v>1120</v>
      </c>
      <c r="BP37" s="2">
        <v>3</v>
      </c>
      <c r="BQ37" s="43"/>
      <c r="BR37" s="2" t="s">
        <v>1121</v>
      </c>
      <c r="BS37" s="2">
        <v>0</v>
      </c>
      <c r="BT37" s="43"/>
      <c r="BU37" s="2" t="s">
        <v>1122</v>
      </c>
      <c r="BV37" s="2">
        <v>2</v>
      </c>
      <c r="BW37" s="50">
        <f>BV37+BV40+BV38+BV39+BV41+BV43+BV42</f>
        <v>17</v>
      </c>
      <c r="BX37" s="2" t="s">
        <v>1123</v>
      </c>
      <c r="BY37" s="2">
        <v>3</v>
      </c>
      <c r="BZ37" s="50">
        <f>BY37+BY40+BY38+BY39+BY43+BY41+BY42</f>
        <v>16</v>
      </c>
      <c r="CA37" s="2" t="s">
        <v>1124</v>
      </c>
      <c r="CB37" s="2">
        <v>3</v>
      </c>
      <c r="CC37" s="43"/>
      <c r="CD37" s="2" t="s">
        <v>1124</v>
      </c>
      <c r="CE37" s="2">
        <v>3</v>
      </c>
      <c r="CF37" s="43"/>
      <c r="CG37" s="2" t="s">
        <v>1124</v>
      </c>
      <c r="CH37" s="2">
        <v>3</v>
      </c>
      <c r="CI37" s="43"/>
      <c r="CJ37" s="2" t="s">
        <v>1125</v>
      </c>
      <c r="CK37" s="2">
        <v>2</v>
      </c>
      <c r="CL37" s="50">
        <f>CK37+CK38+CK39+CK40+CK42+CK41+CK43</f>
        <v>15</v>
      </c>
      <c r="CM37" s="2" t="s">
        <v>236</v>
      </c>
      <c r="CN37" s="2">
        <v>3</v>
      </c>
      <c r="CO37" s="50">
        <f>CN37+CN40+CN38+CN39+CN41+CN43+CN42</f>
        <v>17</v>
      </c>
      <c r="CP37" s="2" t="s">
        <v>1467</v>
      </c>
      <c r="CQ37" s="2">
        <v>3</v>
      </c>
      <c r="CR37" s="43"/>
      <c r="CS37" s="2" t="s">
        <v>1468</v>
      </c>
      <c r="CT37" s="2">
        <v>4</v>
      </c>
      <c r="CU37" s="43"/>
      <c r="CV37" s="2" t="s">
        <v>1469</v>
      </c>
      <c r="CW37" s="2">
        <v>2</v>
      </c>
      <c r="CX37" s="50">
        <f>CW37+CW40+CW38+CW39+CW41+CW43+CW42</f>
        <v>17</v>
      </c>
      <c r="CY37" s="2" t="s">
        <v>166</v>
      </c>
      <c r="CZ37" s="2">
        <v>0</v>
      </c>
      <c r="DA37" s="44"/>
      <c r="DB37" s="2" t="s">
        <v>166</v>
      </c>
      <c r="DC37" s="2">
        <v>0</v>
      </c>
      <c r="DD37" s="44"/>
      <c r="DE37" s="1" t="s">
        <v>217</v>
      </c>
      <c r="DF37" s="1"/>
      <c r="DG37" s="1"/>
      <c r="DH37" s="2" t="s">
        <v>1470</v>
      </c>
      <c r="DI37" s="2">
        <v>2</v>
      </c>
      <c r="DJ37" s="50">
        <f>DI37+DI40+DI38+DI39+DI41+DI44+DI42+DI43</f>
        <v>17</v>
      </c>
      <c r="DK37" s="2" t="s">
        <v>1471</v>
      </c>
      <c r="DL37" s="2">
        <v>1</v>
      </c>
      <c r="DM37" s="43"/>
      <c r="DN37" s="2" t="s">
        <v>1472</v>
      </c>
      <c r="DO37" s="2">
        <v>0</v>
      </c>
      <c r="DP37" s="43"/>
      <c r="DQ37" s="2" t="s">
        <v>1472</v>
      </c>
      <c r="DR37" s="2">
        <v>0</v>
      </c>
      <c r="DS37" s="43"/>
      <c r="DT37" s="2" t="s">
        <v>1473</v>
      </c>
      <c r="DU37" s="2">
        <v>0</v>
      </c>
      <c r="DV37" s="43"/>
      <c r="DW37" s="2" t="s">
        <v>1780</v>
      </c>
      <c r="DX37" s="2">
        <v>2</v>
      </c>
      <c r="DY37" s="43"/>
      <c r="DZ37" s="2" t="s">
        <v>682</v>
      </c>
      <c r="EA37" s="2">
        <v>0</v>
      </c>
      <c r="EB37" s="43"/>
      <c r="EC37" s="2" t="s">
        <v>1815</v>
      </c>
      <c r="ED37" s="2">
        <v>0</v>
      </c>
      <c r="EE37" s="50">
        <v>19</v>
      </c>
      <c r="EF37" s="2" t="s">
        <v>1816</v>
      </c>
      <c r="EG37" s="2">
        <v>2</v>
      </c>
      <c r="EH37" s="44"/>
      <c r="EI37" s="2" t="s">
        <v>1817</v>
      </c>
      <c r="EJ37" s="2">
        <v>4</v>
      </c>
      <c r="EK37" s="43"/>
      <c r="EL37" s="1" t="s">
        <v>217</v>
      </c>
      <c r="EM37" s="1"/>
      <c r="EN37" s="1"/>
      <c r="EO37" s="2" t="s">
        <v>1818</v>
      </c>
      <c r="EP37" s="2">
        <v>3</v>
      </c>
      <c r="EQ37" s="43"/>
      <c r="ER37" s="2" t="s">
        <v>1818</v>
      </c>
      <c r="ES37" s="2">
        <v>3</v>
      </c>
      <c r="ET37" s="43"/>
      <c r="EU37" s="2" t="s">
        <v>1818</v>
      </c>
      <c r="EV37" s="2">
        <v>3</v>
      </c>
      <c r="EW37" s="43"/>
      <c r="EX37" s="2" t="s">
        <v>1818</v>
      </c>
      <c r="EY37" s="2">
        <v>3</v>
      </c>
      <c r="EZ37" s="43"/>
      <c r="FA37" s="2" t="s">
        <v>1818</v>
      </c>
      <c r="FB37" s="2">
        <v>3</v>
      </c>
      <c r="FC37" s="43"/>
      <c r="FD37" s="2" t="s">
        <v>1818</v>
      </c>
      <c r="FE37" s="2">
        <v>3</v>
      </c>
      <c r="FF37" s="43"/>
      <c r="FG37" s="2" t="s">
        <v>1818</v>
      </c>
      <c r="FH37" s="2">
        <v>3</v>
      </c>
      <c r="FI37" s="43"/>
      <c r="FJ37" s="2" t="s">
        <v>1818</v>
      </c>
      <c r="FK37" s="2">
        <v>3</v>
      </c>
      <c r="FL37" s="43"/>
      <c r="FM37" s="2" t="s">
        <v>1818</v>
      </c>
      <c r="FN37" s="2">
        <v>3</v>
      </c>
      <c r="FO37" s="43"/>
      <c r="FP37" s="2" t="s">
        <v>1818</v>
      </c>
      <c r="FQ37" s="2">
        <v>3</v>
      </c>
      <c r="FR37" s="43"/>
      <c r="FS37" s="2" t="s">
        <v>2134</v>
      </c>
      <c r="FT37" s="2">
        <v>4</v>
      </c>
      <c r="FU37" s="44"/>
      <c r="FV37" s="2" t="s">
        <v>2135</v>
      </c>
      <c r="FW37" s="2">
        <v>2</v>
      </c>
      <c r="FX37" s="44"/>
      <c r="FY37" s="2" t="s">
        <v>2059</v>
      </c>
      <c r="FZ37" s="2">
        <v>3</v>
      </c>
      <c r="GA37" s="43"/>
      <c r="GB37" s="2" t="s">
        <v>2136</v>
      </c>
      <c r="GC37" s="2">
        <v>3</v>
      </c>
      <c r="GD37" s="50">
        <f>GC37+GC38+GC39+GC40+GC41</f>
        <v>15</v>
      </c>
      <c r="GE37" s="1" t="s">
        <v>217</v>
      </c>
      <c r="GF37" s="1"/>
      <c r="GG37" s="1"/>
      <c r="GH37" s="2" t="s">
        <v>2137</v>
      </c>
      <c r="GI37" s="2">
        <v>3</v>
      </c>
      <c r="GJ37" s="44"/>
      <c r="GK37" s="2" t="s">
        <v>2138</v>
      </c>
      <c r="GL37" s="2">
        <v>0</v>
      </c>
      <c r="GM37" s="43"/>
      <c r="GN37" s="2" t="s">
        <v>2139</v>
      </c>
      <c r="GO37" s="2">
        <v>0</v>
      </c>
      <c r="GP37" s="43"/>
      <c r="GQ37" s="2" t="s">
        <v>2140</v>
      </c>
      <c r="GR37" s="2">
        <v>4</v>
      </c>
      <c r="GS37" s="50">
        <f>GR38+GR41+GR39+GR40+GR44+GR37+GR43+GR42</f>
        <v>18</v>
      </c>
      <c r="GT37" s="2" t="s">
        <v>2505</v>
      </c>
      <c r="GU37" s="2">
        <v>3</v>
      </c>
      <c r="GV37" s="43"/>
      <c r="GW37" s="2" t="s">
        <v>2506</v>
      </c>
      <c r="GX37" s="2">
        <v>3</v>
      </c>
      <c r="GY37" s="43"/>
      <c r="GZ37" s="2" t="s">
        <v>2507</v>
      </c>
      <c r="HA37" s="2">
        <v>0</v>
      </c>
      <c r="HB37" s="43"/>
      <c r="HC37" s="2" t="s">
        <v>2508</v>
      </c>
      <c r="HD37" s="2">
        <v>0</v>
      </c>
      <c r="HE37" s="43"/>
      <c r="HF37" s="2" t="s">
        <v>2509</v>
      </c>
      <c r="HG37" s="2">
        <v>3</v>
      </c>
      <c r="HH37" s="43"/>
      <c r="HI37" s="2" t="s">
        <v>2259</v>
      </c>
      <c r="HJ37" s="2">
        <v>4</v>
      </c>
      <c r="HK37" s="50">
        <f>HJ37+HJ38+HJ39+HJ40+HJ41+HJ42</f>
        <v>18</v>
      </c>
      <c r="HL37" s="2" t="s">
        <v>2510</v>
      </c>
      <c r="HM37" s="2">
        <v>2</v>
      </c>
      <c r="HN37" s="43"/>
      <c r="HO37" s="2" t="s">
        <v>2511</v>
      </c>
      <c r="HP37" s="2">
        <v>0</v>
      </c>
      <c r="HQ37" s="43"/>
      <c r="HR37" s="2" t="s">
        <v>2512</v>
      </c>
      <c r="HS37" s="2">
        <v>4</v>
      </c>
      <c r="HT37" s="43"/>
      <c r="HU37" s="2" t="s">
        <v>2839</v>
      </c>
      <c r="HV37" s="2">
        <v>2</v>
      </c>
      <c r="HW37" s="43"/>
      <c r="HX37" s="2" t="s">
        <v>236</v>
      </c>
      <c r="HY37" s="2">
        <v>0</v>
      </c>
      <c r="HZ37" s="43"/>
      <c r="IA37" s="1" t="s">
        <v>217</v>
      </c>
      <c r="IB37" s="1"/>
      <c r="IC37" s="1"/>
      <c r="ID37" s="2" t="s">
        <v>298</v>
      </c>
      <c r="IE37" s="2">
        <v>4</v>
      </c>
      <c r="IF37" s="50">
        <f>IE37+IE38+IE39+IE40+IE41+IE43+IE42</f>
        <v>18</v>
      </c>
      <c r="IG37" s="2" t="s">
        <v>2840</v>
      </c>
      <c r="IH37" s="2">
        <v>2</v>
      </c>
      <c r="II37" s="43"/>
      <c r="IJ37" s="2" t="s">
        <v>2841</v>
      </c>
      <c r="IK37" s="2">
        <v>3</v>
      </c>
      <c r="IL37" s="43"/>
      <c r="IM37" s="2" t="s">
        <v>2842</v>
      </c>
      <c r="IN37" s="2">
        <v>3</v>
      </c>
      <c r="IO37" s="50">
        <f>IN37+IN38+IN39+IN40+IN41+IN42</f>
        <v>18</v>
      </c>
      <c r="IP37" s="2" t="s">
        <v>2843</v>
      </c>
      <c r="IQ37" s="2">
        <v>3</v>
      </c>
      <c r="IR37" s="50">
        <f>IQ37+IQ38+IQ39+IQ40+IQ41+IQ42</f>
        <v>18</v>
      </c>
      <c r="IS37" s="1" t="s">
        <v>217</v>
      </c>
      <c r="IT37" s="1"/>
      <c r="IU37" s="1"/>
      <c r="IV37" s="2" t="s">
        <v>3120</v>
      </c>
      <c r="IW37" s="2">
        <v>2</v>
      </c>
      <c r="IX37" s="43"/>
      <c r="IY37" s="2" t="s">
        <v>3121</v>
      </c>
      <c r="IZ37" s="2">
        <v>2</v>
      </c>
      <c r="JA37" s="43"/>
      <c r="JB37" s="2" t="s">
        <v>3080</v>
      </c>
      <c r="JC37" s="2">
        <v>3</v>
      </c>
      <c r="JD37" s="43"/>
      <c r="JE37" s="2" t="s">
        <v>3122</v>
      </c>
      <c r="JF37" s="2">
        <v>2</v>
      </c>
      <c r="JG37" s="43"/>
      <c r="JH37" s="1" t="s">
        <v>217</v>
      </c>
      <c r="JI37" s="1"/>
      <c r="JJ37" s="1"/>
      <c r="JK37" s="2" t="s">
        <v>203</v>
      </c>
      <c r="JL37" s="2">
        <v>2</v>
      </c>
      <c r="JM37" s="43"/>
      <c r="JN37" s="2" t="s">
        <v>3123</v>
      </c>
      <c r="JO37" s="2">
        <v>4</v>
      </c>
      <c r="JP37" s="44"/>
      <c r="JQ37" s="2" t="s">
        <v>3124</v>
      </c>
      <c r="JR37" s="2">
        <v>2</v>
      </c>
      <c r="JS37" s="43"/>
      <c r="JT37" s="2" t="s">
        <v>3125</v>
      </c>
      <c r="JU37" s="2">
        <v>2</v>
      </c>
      <c r="JV37" s="43"/>
      <c r="JW37" s="2" t="s">
        <v>3480</v>
      </c>
      <c r="JX37" s="2">
        <v>3</v>
      </c>
      <c r="JY37" s="43"/>
      <c r="JZ37" s="63" t="s">
        <v>1416</v>
      </c>
      <c r="KA37" s="64"/>
      <c r="KB37" s="48"/>
      <c r="KC37" s="2" t="s">
        <v>3481</v>
      </c>
      <c r="KD37" s="2">
        <v>3</v>
      </c>
      <c r="KE37" s="43"/>
      <c r="KF37" s="2" t="s">
        <v>183</v>
      </c>
      <c r="KG37" s="2">
        <v>4</v>
      </c>
      <c r="KH37" s="50">
        <f>KG37+KG40+KG38+KG39+KG41+KG42</f>
        <v>18</v>
      </c>
      <c r="KI37" s="2" t="s">
        <v>74</v>
      </c>
      <c r="KJ37" s="2">
        <v>3</v>
      </c>
      <c r="KK37" s="43"/>
      <c r="KL37" s="2" t="s">
        <v>3482</v>
      </c>
      <c r="KM37" s="2">
        <v>4</v>
      </c>
      <c r="KN37" s="43"/>
      <c r="KO37" s="2" t="s">
        <v>284</v>
      </c>
      <c r="KP37" s="2">
        <v>3</v>
      </c>
      <c r="KQ37" s="43"/>
      <c r="KR37" s="2" t="s">
        <v>102</v>
      </c>
      <c r="KS37" s="2">
        <v>3</v>
      </c>
      <c r="KT37" s="43"/>
      <c r="KU37" s="2" t="s">
        <v>3483</v>
      </c>
      <c r="KV37" s="2">
        <v>0</v>
      </c>
      <c r="KW37" s="50">
        <f>KV37+KV38+KV39+KV40+KV41</f>
        <v>0</v>
      </c>
      <c r="KX37" s="2" t="s">
        <v>3483</v>
      </c>
      <c r="KY37" s="2">
        <v>0</v>
      </c>
      <c r="KZ37" s="50">
        <f>KY37+KY38+KY39+KY40+KY41</f>
        <v>0</v>
      </c>
      <c r="LA37" s="2" t="s">
        <v>3483</v>
      </c>
      <c r="LB37" s="2">
        <v>0</v>
      </c>
      <c r="LC37" s="50">
        <f>LB37+LB38+LB39+LB40+LB41</f>
        <v>0</v>
      </c>
      <c r="LD37" s="2" t="s">
        <v>3751</v>
      </c>
      <c r="LE37" s="2">
        <v>0</v>
      </c>
      <c r="LF37" s="43"/>
      <c r="LG37" s="2" t="s">
        <v>3752</v>
      </c>
      <c r="LH37" s="2">
        <v>3</v>
      </c>
      <c r="LI37" s="44"/>
      <c r="LJ37" s="2" t="s">
        <v>3753</v>
      </c>
      <c r="LK37" s="2">
        <v>0</v>
      </c>
      <c r="LL37" s="44"/>
      <c r="LM37" s="2" t="s">
        <v>3745</v>
      </c>
      <c r="LN37" s="2">
        <v>0</v>
      </c>
      <c r="LO37" s="43"/>
      <c r="LP37" s="2" t="s">
        <v>3753</v>
      </c>
      <c r="LQ37" s="2">
        <v>0</v>
      </c>
      <c r="LR37" s="44"/>
      <c r="LS37" s="2" t="s">
        <v>3754</v>
      </c>
      <c r="LT37" s="2">
        <v>0</v>
      </c>
      <c r="LU37" s="44"/>
      <c r="LV37" s="2" t="s">
        <v>3755</v>
      </c>
      <c r="LW37" s="2">
        <v>2</v>
      </c>
      <c r="LX37" s="43"/>
      <c r="LY37" s="2" t="s">
        <v>2786</v>
      </c>
      <c r="LZ37" s="2">
        <v>4</v>
      </c>
      <c r="MA37" s="44"/>
      <c r="MB37" s="2" t="s">
        <v>2799</v>
      </c>
      <c r="MC37" s="2">
        <v>0</v>
      </c>
      <c r="MD37" s="50">
        <f>MC37+MC40+MC38+MC39+MC41+MC43</f>
        <v>0</v>
      </c>
      <c r="ME37" s="2" t="s">
        <v>615</v>
      </c>
      <c r="MF37" s="2">
        <v>2</v>
      </c>
      <c r="MG37" s="44"/>
      <c r="MH37" s="2" t="s">
        <v>3953</v>
      </c>
      <c r="MI37" s="2">
        <v>0</v>
      </c>
      <c r="MJ37" s="50">
        <f>MI37+MI40+MI38+MI39+MI41+MI43+MI42</f>
        <v>0</v>
      </c>
      <c r="MK37" s="2" t="s">
        <v>3953</v>
      </c>
      <c r="ML37" s="2">
        <v>0</v>
      </c>
      <c r="MM37" s="50"/>
      <c r="MN37" s="1" t="s">
        <v>3954</v>
      </c>
      <c r="MO37" s="18"/>
      <c r="MP37" s="1"/>
      <c r="MQ37" s="2" t="s">
        <v>3955</v>
      </c>
      <c r="MR37" s="2">
        <v>3</v>
      </c>
      <c r="MS37" s="44"/>
      <c r="MT37" s="2" t="s">
        <v>4136</v>
      </c>
      <c r="MU37" s="2">
        <v>2</v>
      </c>
      <c r="MV37" s="42">
        <f>MU37+MU38+MU39+MU40+MU41+MU42+MU43+MU44</f>
        <v>18</v>
      </c>
      <c r="MW37" s="5" t="s">
        <v>4182</v>
      </c>
      <c r="MX37" s="2"/>
      <c r="MY37" s="42"/>
      <c r="MZ37" s="73" t="s">
        <v>4226</v>
      </c>
      <c r="NA37" s="74"/>
      <c r="NB37" s="21">
        <f>NB36+NB35+NB32+NB28+NB24+NB20+NB16+NB12+NB8+NB4</f>
        <v>164</v>
      </c>
      <c r="NC37" s="73"/>
      <c r="ND37" s="74"/>
      <c r="NE37" s="21"/>
      <c r="NF37" s="4"/>
      <c r="NG37" s="4"/>
      <c r="NH37" s="4"/>
      <c r="NI37" s="4"/>
    </row>
    <row r="38" spans="1:373" ht="39" customHeight="1">
      <c r="A38" s="1" t="s">
        <v>217</v>
      </c>
      <c r="B38" s="1"/>
      <c r="C38" s="1"/>
      <c r="D38" s="2" t="s">
        <v>207</v>
      </c>
      <c r="E38" s="2">
        <v>3</v>
      </c>
      <c r="F38" s="44"/>
      <c r="G38" s="2" t="s">
        <v>134</v>
      </c>
      <c r="H38" s="2">
        <v>3</v>
      </c>
      <c r="I38" s="44"/>
      <c r="J38" s="1" t="s">
        <v>217</v>
      </c>
      <c r="K38" s="1"/>
      <c r="L38" s="1"/>
      <c r="M38" s="2" t="s">
        <v>251</v>
      </c>
      <c r="N38" s="2">
        <v>4</v>
      </c>
      <c r="O38" s="44"/>
      <c r="P38" s="1" t="s">
        <v>217</v>
      </c>
      <c r="Q38" s="1"/>
      <c r="R38" s="1"/>
      <c r="S38" s="2" t="s">
        <v>252</v>
      </c>
      <c r="T38" s="2">
        <v>3</v>
      </c>
      <c r="U38" s="43"/>
      <c r="V38" s="2" t="s">
        <v>253</v>
      </c>
      <c r="W38" s="2">
        <v>3</v>
      </c>
      <c r="X38" s="43"/>
      <c r="Y38" s="2" t="s">
        <v>254</v>
      </c>
      <c r="Z38" s="2">
        <v>3</v>
      </c>
      <c r="AA38" s="43"/>
      <c r="AB38" s="2" t="s">
        <v>705</v>
      </c>
      <c r="AC38" s="2">
        <v>3</v>
      </c>
      <c r="AD38" s="43"/>
      <c r="AE38" s="2" t="s">
        <v>706</v>
      </c>
      <c r="AF38" s="2">
        <v>2</v>
      </c>
      <c r="AG38" s="50">
        <f>AF38+AF39+AF40+AF41+AF42+AF43+AF44+AF45</f>
        <v>18</v>
      </c>
      <c r="AH38" s="2" t="s">
        <v>707</v>
      </c>
      <c r="AI38" s="2">
        <v>3</v>
      </c>
      <c r="AJ38" s="43"/>
      <c r="AK38" s="2" t="s">
        <v>637</v>
      </c>
      <c r="AL38" s="2">
        <v>3</v>
      </c>
      <c r="AM38" s="43"/>
      <c r="AN38" s="2" t="s">
        <v>708</v>
      </c>
      <c r="AO38" s="2">
        <v>2</v>
      </c>
      <c r="AP38" s="43"/>
      <c r="AQ38" s="2" t="s">
        <v>701</v>
      </c>
      <c r="AR38" s="2">
        <v>3</v>
      </c>
      <c r="AS38" s="50">
        <f>AR38+AR41+AR44+AR42+AR43+AR39+AR40</f>
        <v>19</v>
      </c>
      <c r="AT38" s="2" t="s">
        <v>709</v>
      </c>
      <c r="AU38" s="2">
        <v>3</v>
      </c>
      <c r="AV38" s="43"/>
      <c r="AW38" s="2" t="s">
        <v>710</v>
      </c>
      <c r="AX38" s="2">
        <v>2</v>
      </c>
      <c r="AY38" s="43"/>
      <c r="AZ38" s="2" t="s">
        <v>711</v>
      </c>
      <c r="BA38" s="2">
        <v>2</v>
      </c>
      <c r="BB38" s="50">
        <f>BA38+BA39+BA40+BA41+BA43+BA42</f>
        <v>17</v>
      </c>
      <c r="BC38" s="2" t="s">
        <v>696</v>
      </c>
      <c r="BD38" s="2">
        <v>3</v>
      </c>
      <c r="BE38" s="43"/>
      <c r="BF38" s="2" t="s">
        <v>712</v>
      </c>
      <c r="BG38" s="2">
        <v>2</v>
      </c>
      <c r="BH38" s="43"/>
      <c r="BI38" s="2" t="s">
        <v>713</v>
      </c>
      <c r="BJ38" s="2">
        <v>3</v>
      </c>
      <c r="BK38" s="43"/>
      <c r="BL38" s="2" t="s">
        <v>1126</v>
      </c>
      <c r="BM38" s="2">
        <v>3</v>
      </c>
      <c r="BN38" s="43"/>
      <c r="BO38" s="2" t="s">
        <v>1127</v>
      </c>
      <c r="BP38" s="2">
        <v>3</v>
      </c>
      <c r="BQ38" s="44"/>
      <c r="BR38" s="2" t="s">
        <v>1128</v>
      </c>
      <c r="BS38" s="2">
        <v>0</v>
      </c>
      <c r="BT38" s="44"/>
      <c r="BU38" s="2" t="s">
        <v>1129</v>
      </c>
      <c r="BV38" s="2">
        <v>3</v>
      </c>
      <c r="BW38" s="43"/>
      <c r="BX38" s="2" t="s">
        <v>1130</v>
      </c>
      <c r="BY38" s="2">
        <v>3</v>
      </c>
      <c r="BZ38" s="43"/>
      <c r="CA38" s="2" t="s">
        <v>1131</v>
      </c>
      <c r="CB38" s="2">
        <v>4</v>
      </c>
      <c r="CC38" s="43"/>
      <c r="CD38" s="2" t="s">
        <v>1131</v>
      </c>
      <c r="CE38" s="2">
        <v>4</v>
      </c>
      <c r="CF38" s="43"/>
      <c r="CG38" s="2" t="s">
        <v>1131</v>
      </c>
      <c r="CH38" s="2">
        <v>4</v>
      </c>
      <c r="CI38" s="43"/>
      <c r="CJ38" s="2" t="s">
        <v>1132</v>
      </c>
      <c r="CK38" s="2">
        <v>3</v>
      </c>
      <c r="CL38" s="43"/>
      <c r="CM38" s="2" t="s">
        <v>1133</v>
      </c>
      <c r="CN38" s="2">
        <v>2</v>
      </c>
      <c r="CO38" s="43"/>
      <c r="CP38" s="2" t="s">
        <v>166</v>
      </c>
      <c r="CQ38" s="2">
        <v>3</v>
      </c>
      <c r="CR38" s="43"/>
      <c r="CS38" s="2" t="s">
        <v>1474</v>
      </c>
      <c r="CT38" s="2">
        <v>6</v>
      </c>
      <c r="CU38" s="43"/>
      <c r="CV38" s="2" t="s">
        <v>1475</v>
      </c>
      <c r="CW38" s="2">
        <v>3</v>
      </c>
      <c r="CX38" s="43"/>
      <c r="CY38" s="1" t="s">
        <v>217</v>
      </c>
      <c r="CZ38" s="1"/>
      <c r="DA38" s="1"/>
      <c r="DB38" s="1" t="s">
        <v>217</v>
      </c>
      <c r="DC38" s="1"/>
      <c r="DD38" s="1"/>
      <c r="DE38" s="2" t="s">
        <v>1476</v>
      </c>
      <c r="DF38" s="2">
        <v>0</v>
      </c>
      <c r="DG38" s="50">
        <f>DF38+DF39+DF40+DF41+DF43+DF42</f>
        <v>0</v>
      </c>
      <c r="DH38" s="2" t="s">
        <v>1477</v>
      </c>
      <c r="DI38" s="2">
        <v>2</v>
      </c>
      <c r="DJ38" s="43"/>
      <c r="DK38" s="2" t="s">
        <v>1478</v>
      </c>
      <c r="DL38" s="2">
        <v>4</v>
      </c>
      <c r="DM38" s="43"/>
      <c r="DN38" s="2" t="s">
        <v>135</v>
      </c>
      <c r="DO38" s="2">
        <v>0</v>
      </c>
      <c r="DP38" s="43"/>
      <c r="DQ38" s="2" t="s">
        <v>135</v>
      </c>
      <c r="DR38" s="2">
        <v>0</v>
      </c>
      <c r="DS38" s="43"/>
      <c r="DT38" s="2" t="s">
        <v>1479</v>
      </c>
      <c r="DU38" s="2">
        <v>0</v>
      </c>
      <c r="DV38" s="43"/>
      <c r="DW38" s="2" t="s">
        <v>651</v>
      </c>
      <c r="DX38" s="2">
        <v>2</v>
      </c>
      <c r="DY38" s="43"/>
      <c r="DZ38" s="2" t="s">
        <v>166</v>
      </c>
      <c r="EA38" s="2">
        <v>0</v>
      </c>
      <c r="EB38" s="43"/>
      <c r="EC38" s="2" t="s">
        <v>1819</v>
      </c>
      <c r="ED38" s="2">
        <v>0</v>
      </c>
      <c r="EE38" s="43"/>
      <c r="EF38" s="1" t="s">
        <v>217</v>
      </c>
      <c r="EG38" s="1"/>
      <c r="EH38" s="1"/>
      <c r="EI38" s="2" t="s">
        <v>1820</v>
      </c>
      <c r="EJ38" s="2">
        <v>3</v>
      </c>
      <c r="EK38" s="43"/>
      <c r="EL38" s="2" t="s">
        <v>1821</v>
      </c>
      <c r="EM38" s="2">
        <v>4</v>
      </c>
      <c r="EN38" s="50">
        <f>EM38+EM39+EM40+EM41+EM42</f>
        <v>16</v>
      </c>
      <c r="EO38" s="2" t="s">
        <v>1822</v>
      </c>
      <c r="EP38" s="2">
        <v>3</v>
      </c>
      <c r="EQ38" s="43"/>
      <c r="ER38" s="2" t="s">
        <v>1822</v>
      </c>
      <c r="ES38" s="2">
        <v>3</v>
      </c>
      <c r="ET38" s="43"/>
      <c r="EU38" s="2" t="s">
        <v>1822</v>
      </c>
      <c r="EV38" s="2">
        <v>3</v>
      </c>
      <c r="EW38" s="43"/>
      <c r="EX38" s="2" t="s">
        <v>1822</v>
      </c>
      <c r="EY38" s="2">
        <v>3</v>
      </c>
      <c r="EZ38" s="43"/>
      <c r="FA38" s="2" t="s">
        <v>1822</v>
      </c>
      <c r="FB38" s="2">
        <v>3</v>
      </c>
      <c r="FC38" s="43"/>
      <c r="FD38" s="2" t="s">
        <v>1822</v>
      </c>
      <c r="FE38" s="2">
        <v>3</v>
      </c>
      <c r="FF38" s="43"/>
      <c r="FG38" s="2" t="s">
        <v>1822</v>
      </c>
      <c r="FH38" s="2">
        <v>3</v>
      </c>
      <c r="FI38" s="43"/>
      <c r="FJ38" s="2" t="s">
        <v>1822</v>
      </c>
      <c r="FK38" s="2">
        <v>3</v>
      </c>
      <c r="FL38" s="43"/>
      <c r="FM38" s="2" t="s">
        <v>1822</v>
      </c>
      <c r="FN38" s="2">
        <v>3</v>
      </c>
      <c r="FO38" s="43"/>
      <c r="FP38" s="2" t="s">
        <v>1822</v>
      </c>
      <c r="FQ38" s="2">
        <v>3</v>
      </c>
      <c r="FR38" s="43"/>
      <c r="FS38" s="1" t="s">
        <v>217</v>
      </c>
      <c r="FT38" s="1"/>
      <c r="FU38" s="1"/>
      <c r="FV38" s="1" t="s">
        <v>180</v>
      </c>
      <c r="FW38" s="1"/>
      <c r="FX38" s="1"/>
      <c r="FY38" s="2" t="s">
        <v>2141</v>
      </c>
      <c r="FZ38" s="2">
        <v>3</v>
      </c>
      <c r="GA38" s="43"/>
      <c r="GB38" s="2" t="s">
        <v>2142</v>
      </c>
      <c r="GC38" s="2">
        <v>3</v>
      </c>
      <c r="GD38" s="43"/>
      <c r="GE38" s="2" t="s">
        <v>296</v>
      </c>
      <c r="GF38" s="2">
        <v>3</v>
      </c>
      <c r="GG38" s="50">
        <f>GF38+GF39+GF40+GF41+GF43+GF42</f>
        <v>18</v>
      </c>
      <c r="GH38" s="1" t="s">
        <v>217</v>
      </c>
      <c r="GI38" s="1"/>
      <c r="GJ38" s="1"/>
      <c r="GK38" s="2" t="s">
        <v>2143</v>
      </c>
      <c r="GL38" s="2">
        <v>0</v>
      </c>
      <c r="GM38" s="43"/>
      <c r="GN38" s="2" t="s">
        <v>2144</v>
      </c>
      <c r="GO38" s="2">
        <v>0</v>
      </c>
      <c r="GP38" s="43"/>
      <c r="GQ38" s="2" t="s">
        <v>2145</v>
      </c>
      <c r="GR38" s="2">
        <v>1</v>
      </c>
      <c r="GS38" s="43"/>
      <c r="GT38" s="2" t="s">
        <v>2513</v>
      </c>
      <c r="GU38" s="2">
        <v>3</v>
      </c>
      <c r="GV38" s="43"/>
      <c r="GW38" s="2" t="s">
        <v>2514</v>
      </c>
      <c r="GX38" s="2">
        <v>3</v>
      </c>
      <c r="GY38" s="43"/>
      <c r="GZ38" s="2" t="s">
        <v>2494</v>
      </c>
      <c r="HA38" s="2">
        <v>0</v>
      </c>
      <c r="HB38" s="43"/>
      <c r="HC38" s="2" t="s">
        <v>654</v>
      </c>
      <c r="HD38" s="2">
        <v>0</v>
      </c>
      <c r="HE38" s="43"/>
      <c r="HF38" s="2" t="s">
        <v>2515</v>
      </c>
      <c r="HG38" s="2">
        <v>3</v>
      </c>
      <c r="HH38" s="43"/>
      <c r="HI38" s="2" t="s">
        <v>2516</v>
      </c>
      <c r="HJ38" s="2">
        <v>6</v>
      </c>
      <c r="HK38" s="43"/>
      <c r="HL38" s="2" t="s">
        <v>236</v>
      </c>
      <c r="HM38" s="2">
        <v>2</v>
      </c>
      <c r="HN38" s="43"/>
      <c r="HO38" s="2" t="s">
        <v>40</v>
      </c>
      <c r="HP38" s="2">
        <v>0</v>
      </c>
      <c r="HQ38" s="43"/>
      <c r="HR38" s="2" t="s">
        <v>991</v>
      </c>
      <c r="HS38" s="2">
        <v>3</v>
      </c>
      <c r="HT38" s="43"/>
      <c r="HU38" s="2" t="s">
        <v>1191</v>
      </c>
      <c r="HV38" s="2">
        <v>2</v>
      </c>
      <c r="HW38" s="43"/>
      <c r="HX38" s="2" t="s">
        <v>274</v>
      </c>
      <c r="HY38" s="2">
        <v>0</v>
      </c>
      <c r="HZ38" s="44"/>
      <c r="IA38" s="2" t="s">
        <v>296</v>
      </c>
      <c r="IB38" s="2">
        <v>4</v>
      </c>
      <c r="IC38" s="50">
        <f>IB38+IB39+IB40+IB41+IB42+IB43</f>
        <v>18</v>
      </c>
      <c r="ID38" s="2" t="s">
        <v>296</v>
      </c>
      <c r="IE38" s="2">
        <v>4</v>
      </c>
      <c r="IF38" s="43"/>
      <c r="IG38" s="2" t="s">
        <v>2844</v>
      </c>
      <c r="IH38" s="2">
        <v>2</v>
      </c>
      <c r="II38" s="44"/>
      <c r="IJ38" s="2" t="s">
        <v>296</v>
      </c>
      <c r="IK38" s="2">
        <v>3</v>
      </c>
      <c r="IL38" s="43"/>
      <c r="IM38" s="2" t="s">
        <v>2845</v>
      </c>
      <c r="IN38" s="2">
        <v>3</v>
      </c>
      <c r="IO38" s="43"/>
      <c r="IP38" s="2" t="s">
        <v>2845</v>
      </c>
      <c r="IQ38" s="2">
        <v>3</v>
      </c>
      <c r="IR38" s="43"/>
      <c r="IS38" s="2" t="s">
        <v>298</v>
      </c>
      <c r="IT38" s="2">
        <v>3</v>
      </c>
      <c r="IU38" s="50">
        <f>IT38+IT39+IT40+IT41+IT42+IT43</f>
        <v>18</v>
      </c>
      <c r="IV38" s="2" t="s">
        <v>3126</v>
      </c>
      <c r="IW38" s="2">
        <v>3</v>
      </c>
      <c r="IX38" s="43"/>
      <c r="IY38" s="2" t="s">
        <v>207</v>
      </c>
      <c r="IZ38" s="2">
        <v>2</v>
      </c>
      <c r="JA38" s="44"/>
      <c r="JB38" s="2" t="s">
        <v>3127</v>
      </c>
      <c r="JC38" s="2">
        <v>2</v>
      </c>
      <c r="JD38" s="43"/>
      <c r="JE38" s="2" t="s">
        <v>3128</v>
      </c>
      <c r="JF38" s="2">
        <v>2</v>
      </c>
      <c r="JG38" s="43"/>
      <c r="JH38" s="2" t="s">
        <v>3129</v>
      </c>
      <c r="JI38" s="2">
        <v>5</v>
      </c>
      <c r="JJ38" s="50">
        <f>JI38+JI39+JI40+JI41+JI42</f>
        <v>15</v>
      </c>
      <c r="JK38" s="2" t="s">
        <v>2437</v>
      </c>
      <c r="JL38" s="2">
        <v>2</v>
      </c>
      <c r="JM38" s="43"/>
      <c r="JN38" s="1" t="s">
        <v>217</v>
      </c>
      <c r="JO38" s="1"/>
      <c r="JP38" s="1"/>
      <c r="JQ38" s="2" t="s">
        <v>3130</v>
      </c>
      <c r="JR38" s="2">
        <v>2</v>
      </c>
      <c r="JS38" s="43"/>
      <c r="JT38" s="2" t="s">
        <v>3131</v>
      </c>
      <c r="JU38" s="2">
        <v>1</v>
      </c>
      <c r="JV38" s="44"/>
      <c r="JW38" s="2" t="s">
        <v>3484</v>
      </c>
      <c r="JX38" s="2">
        <v>3</v>
      </c>
      <c r="JY38" s="43"/>
      <c r="JZ38" s="63" t="s">
        <v>3485</v>
      </c>
      <c r="KA38" s="64"/>
      <c r="KB38" s="48"/>
      <c r="KC38" s="2" t="s">
        <v>3486</v>
      </c>
      <c r="KD38" s="2">
        <v>3</v>
      </c>
      <c r="KE38" s="43"/>
      <c r="KF38" s="2" t="s">
        <v>2505</v>
      </c>
      <c r="KG38" s="2">
        <v>5</v>
      </c>
      <c r="KH38" s="43"/>
      <c r="KI38" s="2" t="s">
        <v>143</v>
      </c>
      <c r="KJ38" s="2">
        <v>3</v>
      </c>
      <c r="KK38" s="43"/>
      <c r="KL38" s="2" t="s">
        <v>79</v>
      </c>
      <c r="KM38" s="2">
        <v>4</v>
      </c>
      <c r="KN38" s="43"/>
      <c r="KO38" s="2" t="s">
        <v>3487</v>
      </c>
      <c r="KP38" s="2">
        <v>3</v>
      </c>
      <c r="KQ38" s="43"/>
      <c r="KR38" s="2" t="s">
        <v>3488</v>
      </c>
      <c r="KS38" s="2">
        <v>3</v>
      </c>
      <c r="KT38" s="43"/>
      <c r="KU38" s="2" t="s">
        <v>3489</v>
      </c>
      <c r="KV38" s="2">
        <v>0</v>
      </c>
      <c r="KW38" s="43"/>
      <c r="KX38" s="2" t="s">
        <v>3489</v>
      </c>
      <c r="KY38" s="2">
        <v>0</v>
      </c>
      <c r="KZ38" s="43"/>
      <c r="LA38" s="2" t="s">
        <v>3489</v>
      </c>
      <c r="LB38" s="2">
        <v>0</v>
      </c>
      <c r="LC38" s="43"/>
      <c r="LD38" s="2" t="s">
        <v>3756</v>
      </c>
      <c r="LE38" s="2">
        <v>0</v>
      </c>
      <c r="LF38" s="43"/>
      <c r="LG38" s="1" t="s">
        <v>217</v>
      </c>
      <c r="LH38" s="1"/>
      <c r="LI38" s="1"/>
      <c r="LJ38" s="1" t="s">
        <v>217</v>
      </c>
      <c r="LK38" s="1"/>
      <c r="LL38" s="1"/>
      <c r="LM38" s="2" t="s">
        <v>3737</v>
      </c>
      <c r="LN38" s="2">
        <v>0</v>
      </c>
      <c r="LO38" s="43"/>
      <c r="LP38" s="1" t="s">
        <v>217</v>
      </c>
      <c r="LQ38" s="1"/>
      <c r="LR38" s="1"/>
      <c r="LS38" s="1" t="s">
        <v>217</v>
      </c>
      <c r="LT38" s="1"/>
      <c r="LU38" s="1"/>
      <c r="LV38" s="2" t="s">
        <v>3757</v>
      </c>
      <c r="LW38" s="2">
        <v>2</v>
      </c>
      <c r="LX38" s="44"/>
      <c r="LY38" s="1" t="s">
        <v>217</v>
      </c>
      <c r="LZ38" s="1"/>
      <c r="MA38" s="1"/>
      <c r="MB38" s="2" t="s">
        <v>288</v>
      </c>
      <c r="MC38" s="2">
        <v>0</v>
      </c>
      <c r="MD38" s="43"/>
      <c r="ME38" s="1" t="s">
        <v>217</v>
      </c>
      <c r="MF38" s="1"/>
      <c r="MG38" s="1"/>
      <c r="MH38" s="2" t="s">
        <v>1831</v>
      </c>
      <c r="MI38" s="2">
        <v>0</v>
      </c>
      <c r="MJ38" s="43"/>
      <c r="MK38" s="2" t="s">
        <v>3956</v>
      </c>
      <c r="ML38" s="2">
        <v>0</v>
      </c>
      <c r="MM38" s="43"/>
      <c r="MN38" s="2" t="s">
        <v>3957</v>
      </c>
      <c r="MO38" s="2">
        <v>0</v>
      </c>
      <c r="MP38" s="50">
        <f>MO38+MO39+MO40+MO42+MO41</f>
        <v>0</v>
      </c>
      <c r="MQ38" s="1" t="s">
        <v>217</v>
      </c>
      <c r="MR38" s="1"/>
      <c r="MS38" s="1"/>
      <c r="MT38" s="2" t="s">
        <v>4137</v>
      </c>
      <c r="MU38" s="2">
        <v>2</v>
      </c>
      <c r="MV38" s="43"/>
      <c r="MW38" s="5" t="s">
        <v>134</v>
      </c>
      <c r="MX38" s="2"/>
      <c r="MY38" s="43"/>
      <c r="MZ38" s="2"/>
      <c r="NA38" s="2"/>
      <c r="NB38" s="22"/>
      <c r="NC38" s="2"/>
      <c r="ND38" s="2"/>
      <c r="NE38" s="22"/>
      <c r="NF38" s="4"/>
      <c r="NG38" s="4"/>
      <c r="NH38" s="4"/>
      <c r="NI38" s="4"/>
    </row>
    <row r="39" spans="1:373" ht="39" customHeight="1">
      <c r="A39" s="2" t="s">
        <v>255</v>
      </c>
      <c r="B39" s="2">
        <v>2</v>
      </c>
      <c r="C39" s="50">
        <f>B39+B41+B40+B42+B43+B44</f>
        <v>17</v>
      </c>
      <c r="D39" s="1" t="s">
        <v>256</v>
      </c>
      <c r="E39" s="1"/>
      <c r="F39" s="1"/>
      <c r="G39" s="1" t="s">
        <v>256</v>
      </c>
      <c r="H39" s="1"/>
      <c r="I39" s="1"/>
      <c r="J39" s="2" t="s">
        <v>257</v>
      </c>
      <c r="K39" s="2">
        <v>3</v>
      </c>
      <c r="L39" s="50">
        <f>K39+K40+K41+K42+K43+K44</f>
        <v>17</v>
      </c>
      <c r="M39" s="1" t="s">
        <v>180</v>
      </c>
      <c r="N39" s="1"/>
      <c r="O39" s="1"/>
      <c r="P39" s="2" t="s">
        <v>134</v>
      </c>
      <c r="Q39" s="2">
        <v>3</v>
      </c>
      <c r="R39" s="50">
        <f>Q39+Q40+Q41+Q42+Q43</f>
        <v>15</v>
      </c>
      <c r="S39" s="2" t="s">
        <v>258</v>
      </c>
      <c r="T39" s="2">
        <v>3</v>
      </c>
      <c r="U39" s="43"/>
      <c r="V39" s="2" t="s">
        <v>259</v>
      </c>
      <c r="W39" s="2">
        <v>3</v>
      </c>
      <c r="X39" s="43"/>
      <c r="Y39" s="2" t="s">
        <v>260</v>
      </c>
      <c r="Z39" s="2">
        <v>3</v>
      </c>
      <c r="AA39" s="44"/>
      <c r="AB39" s="2" t="s">
        <v>714</v>
      </c>
      <c r="AC39" s="2">
        <v>3</v>
      </c>
      <c r="AD39" s="43"/>
      <c r="AE39" s="2" t="s">
        <v>715</v>
      </c>
      <c r="AF39" s="2">
        <v>2</v>
      </c>
      <c r="AG39" s="43"/>
      <c r="AH39" s="2" t="s">
        <v>716</v>
      </c>
      <c r="AI39" s="2">
        <v>2</v>
      </c>
      <c r="AJ39" s="43"/>
      <c r="AK39" s="2" t="s">
        <v>599</v>
      </c>
      <c r="AL39" s="2">
        <v>3</v>
      </c>
      <c r="AM39" s="43"/>
      <c r="AN39" s="2" t="s">
        <v>717</v>
      </c>
      <c r="AO39" s="2">
        <v>4</v>
      </c>
      <c r="AP39" s="43"/>
      <c r="AQ39" s="2" t="s">
        <v>709</v>
      </c>
      <c r="AR39" s="2">
        <v>3</v>
      </c>
      <c r="AS39" s="43"/>
      <c r="AT39" s="2" t="s">
        <v>718</v>
      </c>
      <c r="AU39" s="2">
        <v>3</v>
      </c>
      <c r="AV39" s="43"/>
      <c r="AW39" s="2" t="s">
        <v>719</v>
      </c>
      <c r="AX39" s="2">
        <v>2</v>
      </c>
      <c r="AY39" s="43"/>
      <c r="AZ39" s="2" t="s">
        <v>720</v>
      </c>
      <c r="BA39" s="2">
        <v>2</v>
      </c>
      <c r="BB39" s="43"/>
      <c r="BC39" s="2" t="s">
        <v>703</v>
      </c>
      <c r="BD39" s="2">
        <v>3</v>
      </c>
      <c r="BE39" s="43"/>
      <c r="BF39" s="2" t="s">
        <v>695</v>
      </c>
      <c r="BG39" s="2">
        <v>4</v>
      </c>
      <c r="BH39" s="43"/>
      <c r="BI39" s="2" t="s">
        <v>721</v>
      </c>
      <c r="BJ39" s="2">
        <v>3</v>
      </c>
      <c r="BK39" s="43"/>
      <c r="BL39" s="2" t="s">
        <v>1134</v>
      </c>
      <c r="BM39" s="2">
        <v>3</v>
      </c>
      <c r="BN39" s="43"/>
      <c r="BO39" s="1" t="s">
        <v>256</v>
      </c>
      <c r="BP39" s="1"/>
      <c r="BQ39" s="1"/>
      <c r="BR39" s="1" t="s">
        <v>256</v>
      </c>
      <c r="BS39" s="1"/>
      <c r="BT39" s="1"/>
      <c r="BU39" s="2" t="s">
        <v>1135</v>
      </c>
      <c r="BV39" s="2">
        <v>3</v>
      </c>
      <c r="BW39" s="43"/>
      <c r="BX39" s="2" t="s">
        <v>1136</v>
      </c>
      <c r="BY39" s="2">
        <v>3</v>
      </c>
      <c r="BZ39" s="43"/>
      <c r="CA39" s="2" t="s">
        <v>1137</v>
      </c>
      <c r="CB39" s="2">
        <v>3</v>
      </c>
      <c r="CC39" s="43"/>
      <c r="CD39" s="2" t="s">
        <v>1137</v>
      </c>
      <c r="CE39" s="2">
        <v>3</v>
      </c>
      <c r="CF39" s="43"/>
      <c r="CG39" s="2" t="s">
        <v>1137</v>
      </c>
      <c r="CH39" s="2">
        <v>3</v>
      </c>
      <c r="CI39" s="43"/>
      <c r="CJ39" s="2" t="s">
        <v>1138</v>
      </c>
      <c r="CK39" s="2">
        <v>2</v>
      </c>
      <c r="CL39" s="43"/>
      <c r="CM39" s="2" t="s">
        <v>1139</v>
      </c>
      <c r="CN39" s="2">
        <v>2</v>
      </c>
      <c r="CO39" s="43"/>
      <c r="CP39" s="2" t="s">
        <v>1480</v>
      </c>
      <c r="CQ39" s="2">
        <v>2</v>
      </c>
      <c r="CR39" s="43"/>
      <c r="CS39" s="2" t="s">
        <v>1481</v>
      </c>
      <c r="CT39" s="2">
        <v>2</v>
      </c>
      <c r="CU39" s="43"/>
      <c r="CV39" s="2" t="s">
        <v>1482</v>
      </c>
      <c r="CW39" s="2">
        <v>3</v>
      </c>
      <c r="CX39" s="43"/>
      <c r="CY39" s="2" t="s">
        <v>1476</v>
      </c>
      <c r="CZ39" s="2">
        <v>0</v>
      </c>
      <c r="DA39" s="50">
        <f>CZ39+CZ40+CZ41+CZ42+CZ44+CZ43</f>
        <v>0</v>
      </c>
      <c r="DB39" s="2" t="s">
        <v>1476</v>
      </c>
      <c r="DC39" s="2">
        <v>0</v>
      </c>
      <c r="DD39" s="50">
        <f>DC39+DC40+DC41+DC42+DC44+DC43</f>
        <v>0</v>
      </c>
      <c r="DE39" s="2" t="s">
        <v>134</v>
      </c>
      <c r="DF39" s="2">
        <v>0</v>
      </c>
      <c r="DG39" s="43"/>
      <c r="DH39" s="2" t="s">
        <v>1483</v>
      </c>
      <c r="DI39" s="2">
        <v>2</v>
      </c>
      <c r="DJ39" s="43"/>
      <c r="DK39" s="2" t="s">
        <v>1484</v>
      </c>
      <c r="DL39" s="2">
        <v>4</v>
      </c>
      <c r="DM39" s="43"/>
      <c r="DN39" s="2" t="s">
        <v>528</v>
      </c>
      <c r="DO39" s="2">
        <v>0</v>
      </c>
      <c r="DP39" s="43"/>
      <c r="DQ39" s="2" t="s">
        <v>528</v>
      </c>
      <c r="DR39" s="2">
        <v>0</v>
      </c>
      <c r="DS39" s="43"/>
      <c r="DT39" s="2" t="s">
        <v>1485</v>
      </c>
      <c r="DU39" s="2">
        <v>0</v>
      </c>
      <c r="DV39" s="43"/>
      <c r="DW39" s="2" t="s">
        <v>1790</v>
      </c>
      <c r="DX39" s="2">
        <v>3</v>
      </c>
      <c r="DY39" s="43"/>
      <c r="DZ39" s="2" t="s">
        <v>561</v>
      </c>
      <c r="EA39" s="2">
        <v>0</v>
      </c>
      <c r="EB39" s="43"/>
      <c r="EC39" s="2" t="s">
        <v>1823</v>
      </c>
      <c r="ED39" s="2">
        <v>0</v>
      </c>
      <c r="EE39" s="43"/>
      <c r="EF39" s="2" t="s">
        <v>1824</v>
      </c>
      <c r="EG39" s="2">
        <v>4</v>
      </c>
      <c r="EH39" s="50">
        <f>EG39+EG40+EG41+EG42+EG44+EG43</f>
        <v>19</v>
      </c>
      <c r="EI39" s="2" t="s">
        <v>1825</v>
      </c>
      <c r="EJ39" s="2">
        <v>3</v>
      </c>
      <c r="EK39" s="43"/>
      <c r="EL39" s="2" t="s">
        <v>1826</v>
      </c>
      <c r="EM39" s="2">
        <v>3</v>
      </c>
      <c r="EN39" s="43"/>
      <c r="EO39" s="2" t="s">
        <v>1827</v>
      </c>
      <c r="EP39" s="2">
        <v>2</v>
      </c>
      <c r="EQ39" s="43"/>
      <c r="ER39" s="2" t="s">
        <v>1827</v>
      </c>
      <c r="ES39" s="2">
        <v>2</v>
      </c>
      <c r="ET39" s="43"/>
      <c r="EU39" s="2" t="s">
        <v>1827</v>
      </c>
      <c r="EV39" s="2">
        <v>2</v>
      </c>
      <c r="EW39" s="43"/>
      <c r="EX39" s="2" t="s">
        <v>1827</v>
      </c>
      <c r="EY39" s="2">
        <v>2</v>
      </c>
      <c r="EZ39" s="43"/>
      <c r="FA39" s="2" t="s">
        <v>1827</v>
      </c>
      <c r="FB39" s="2">
        <v>2</v>
      </c>
      <c r="FC39" s="43"/>
      <c r="FD39" s="2" t="s">
        <v>1827</v>
      </c>
      <c r="FE39" s="2">
        <v>2</v>
      </c>
      <c r="FF39" s="43"/>
      <c r="FG39" s="2" t="s">
        <v>1827</v>
      </c>
      <c r="FH39" s="2">
        <v>2</v>
      </c>
      <c r="FI39" s="43"/>
      <c r="FJ39" s="2" t="s">
        <v>1827</v>
      </c>
      <c r="FK39" s="2">
        <v>2</v>
      </c>
      <c r="FL39" s="43"/>
      <c r="FM39" s="2" t="s">
        <v>1827</v>
      </c>
      <c r="FN39" s="2">
        <v>2</v>
      </c>
      <c r="FO39" s="43"/>
      <c r="FP39" s="2" t="s">
        <v>1827</v>
      </c>
      <c r="FQ39" s="2">
        <v>2</v>
      </c>
      <c r="FR39" s="43"/>
      <c r="FS39" s="2" t="s">
        <v>2146</v>
      </c>
      <c r="FT39" s="2">
        <v>2</v>
      </c>
      <c r="FU39" s="50">
        <f>FT39+FT40+FT41+FT42+FT45+FT43+FT44</f>
        <v>17</v>
      </c>
      <c r="FV39" s="2" t="s">
        <v>2147</v>
      </c>
      <c r="FW39" s="2">
        <v>2</v>
      </c>
      <c r="FX39" s="50">
        <f>FW39+FW42+FW40+FW41+FW43+FW47+FW44+FW45+FW46</f>
        <v>18</v>
      </c>
      <c r="FY39" s="2" t="s">
        <v>2148</v>
      </c>
      <c r="FZ39" s="2">
        <v>3</v>
      </c>
      <c r="GA39" s="44"/>
      <c r="GB39" s="2" t="s">
        <v>2149</v>
      </c>
      <c r="GC39" s="2">
        <v>3</v>
      </c>
      <c r="GD39" s="43"/>
      <c r="GE39" s="2" t="s">
        <v>2150</v>
      </c>
      <c r="GF39" s="2">
        <v>3</v>
      </c>
      <c r="GG39" s="43"/>
      <c r="GH39" s="2" t="s">
        <v>2151</v>
      </c>
      <c r="GI39" s="2">
        <v>3</v>
      </c>
      <c r="GJ39" s="50">
        <f>GI39+GI40+GI41+GI42+GI45+GI43+GI44</f>
        <v>20</v>
      </c>
      <c r="GK39" s="2" t="s">
        <v>802</v>
      </c>
      <c r="GL39" s="2">
        <v>0</v>
      </c>
      <c r="GM39" s="43"/>
      <c r="GN39" s="2" t="s">
        <v>2152</v>
      </c>
      <c r="GO39" s="2">
        <v>0</v>
      </c>
      <c r="GP39" s="43"/>
      <c r="GQ39" s="2" t="s">
        <v>2153</v>
      </c>
      <c r="GR39" s="2">
        <v>3</v>
      </c>
      <c r="GS39" s="43"/>
      <c r="GT39" s="2" t="s">
        <v>2517</v>
      </c>
      <c r="GU39" s="2">
        <v>2</v>
      </c>
      <c r="GV39" s="43"/>
      <c r="GW39" s="2" t="s">
        <v>2518</v>
      </c>
      <c r="GX39" s="2">
        <v>3</v>
      </c>
      <c r="GY39" s="44"/>
      <c r="GZ39" s="2" t="s">
        <v>2500</v>
      </c>
      <c r="HA39" s="2">
        <v>0</v>
      </c>
      <c r="HB39" s="43"/>
      <c r="HC39" s="2" t="s">
        <v>2519</v>
      </c>
      <c r="HD39" s="2">
        <v>0</v>
      </c>
      <c r="HE39" s="43"/>
      <c r="HF39" s="2" t="s">
        <v>707</v>
      </c>
      <c r="HG39" s="2">
        <v>2</v>
      </c>
      <c r="HH39" s="43"/>
      <c r="HI39" s="2" t="s">
        <v>2520</v>
      </c>
      <c r="HJ39" s="2">
        <v>1</v>
      </c>
      <c r="HK39" s="43"/>
      <c r="HL39" s="2" t="s">
        <v>2521</v>
      </c>
      <c r="HM39" s="2">
        <v>2</v>
      </c>
      <c r="HN39" s="43"/>
      <c r="HO39" s="2" t="s">
        <v>2522</v>
      </c>
      <c r="HP39" s="2">
        <v>0</v>
      </c>
      <c r="HQ39" s="44"/>
      <c r="HR39" s="2" t="s">
        <v>2523</v>
      </c>
      <c r="HS39" s="2">
        <v>2</v>
      </c>
      <c r="HT39" s="43"/>
      <c r="HU39" s="2" t="s">
        <v>2846</v>
      </c>
      <c r="HV39" s="2">
        <v>3</v>
      </c>
      <c r="HW39" s="43"/>
      <c r="HX39" s="1" t="s">
        <v>217</v>
      </c>
      <c r="HY39" s="1"/>
      <c r="HZ39" s="1"/>
      <c r="IA39" s="2" t="s">
        <v>298</v>
      </c>
      <c r="IB39" s="2">
        <v>4</v>
      </c>
      <c r="IC39" s="43"/>
      <c r="ID39" s="2" t="s">
        <v>306</v>
      </c>
      <c r="IE39" s="2">
        <v>2</v>
      </c>
      <c r="IF39" s="43"/>
      <c r="IG39" s="1" t="s">
        <v>217</v>
      </c>
      <c r="IH39" s="1"/>
      <c r="II39" s="1"/>
      <c r="IJ39" s="2" t="s">
        <v>2847</v>
      </c>
      <c r="IK39" s="2">
        <v>3</v>
      </c>
      <c r="IL39" s="44"/>
      <c r="IM39" s="2" t="s">
        <v>274</v>
      </c>
      <c r="IN39" s="2">
        <v>3</v>
      </c>
      <c r="IO39" s="43"/>
      <c r="IP39" s="2" t="s">
        <v>2842</v>
      </c>
      <c r="IQ39" s="2">
        <v>3</v>
      </c>
      <c r="IR39" s="43"/>
      <c r="IS39" s="2" t="s">
        <v>2762</v>
      </c>
      <c r="IT39" s="2">
        <v>3</v>
      </c>
      <c r="IU39" s="43"/>
      <c r="IV39" s="2" t="s">
        <v>3132</v>
      </c>
      <c r="IW39" s="2">
        <v>2</v>
      </c>
      <c r="IX39" s="44"/>
      <c r="IY39" s="1" t="s">
        <v>217</v>
      </c>
      <c r="IZ39" s="1"/>
      <c r="JA39" s="1"/>
      <c r="JB39" s="2" t="s">
        <v>615</v>
      </c>
      <c r="JC39" s="2">
        <v>2</v>
      </c>
      <c r="JD39" s="44"/>
      <c r="JE39" s="2" t="s">
        <v>3133</v>
      </c>
      <c r="JF39" s="2">
        <v>2</v>
      </c>
      <c r="JG39" s="44"/>
      <c r="JH39" s="2" t="s">
        <v>1198</v>
      </c>
      <c r="JI39" s="2">
        <v>3</v>
      </c>
      <c r="JJ39" s="43"/>
      <c r="JK39" s="2" t="s">
        <v>125</v>
      </c>
      <c r="JL39" s="2">
        <v>3</v>
      </c>
      <c r="JM39" s="43"/>
      <c r="JN39" s="2" t="s">
        <v>3134</v>
      </c>
      <c r="JO39" s="2">
        <v>2</v>
      </c>
      <c r="JP39" s="50">
        <f>JO39+JO40+JO41+JO42+JO43</f>
        <v>18</v>
      </c>
      <c r="JQ39" s="2" t="s">
        <v>3135</v>
      </c>
      <c r="JR39" s="2">
        <v>2</v>
      </c>
      <c r="JS39" s="43"/>
      <c r="JT39" s="1" t="s">
        <v>180</v>
      </c>
      <c r="JU39" s="1"/>
      <c r="JV39" s="1"/>
      <c r="JW39" s="2" t="s">
        <v>3490</v>
      </c>
      <c r="JX39" s="2">
        <v>3</v>
      </c>
      <c r="JY39" s="44"/>
      <c r="JZ39" s="67" t="s">
        <v>3491</v>
      </c>
      <c r="KA39" s="48"/>
      <c r="KB39" s="6">
        <v>4</v>
      </c>
      <c r="KC39" s="2" t="s">
        <v>2259</v>
      </c>
      <c r="KD39" s="2">
        <v>3</v>
      </c>
      <c r="KE39" s="43"/>
      <c r="KF39" s="2" t="s">
        <v>3492</v>
      </c>
      <c r="KG39" s="2">
        <v>3</v>
      </c>
      <c r="KH39" s="43"/>
      <c r="KI39" s="2" t="s">
        <v>125</v>
      </c>
      <c r="KJ39" s="2">
        <v>3</v>
      </c>
      <c r="KK39" s="43"/>
      <c r="KL39" s="2" t="s">
        <v>3493</v>
      </c>
      <c r="KM39" s="2">
        <v>4</v>
      </c>
      <c r="KN39" s="43"/>
      <c r="KO39" s="2" t="s">
        <v>802</v>
      </c>
      <c r="KP39" s="2">
        <v>2</v>
      </c>
      <c r="KQ39" s="44"/>
      <c r="KR39" s="2" t="s">
        <v>1807</v>
      </c>
      <c r="KS39" s="2">
        <v>2</v>
      </c>
      <c r="KT39" s="43"/>
      <c r="KU39" s="2" t="s">
        <v>3494</v>
      </c>
      <c r="KV39" s="2">
        <v>0</v>
      </c>
      <c r="KW39" s="43"/>
      <c r="KX39" s="2" t="s">
        <v>3494</v>
      </c>
      <c r="KY39" s="2">
        <v>0</v>
      </c>
      <c r="KZ39" s="43"/>
      <c r="LA39" s="2" t="s">
        <v>3494</v>
      </c>
      <c r="LB39" s="2">
        <v>0</v>
      </c>
      <c r="LC39" s="43"/>
      <c r="LD39" s="2" t="s">
        <v>3758</v>
      </c>
      <c r="LE39" s="2">
        <v>0</v>
      </c>
      <c r="LF39" s="43"/>
      <c r="LG39" s="2" t="s">
        <v>288</v>
      </c>
      <c r="LH39" s="2">
        <v>3</v>
      </c>
      <c r="LI39" s="50">
        <f>LH39+LH40+LH41+LH42+LH43+LH44+LH45</f>
        <v>16</v>
      </c>
      <c r="LJ39" s="2" t="s">
        <v>3759</v>
      </c>
      <c r="LK39" s="2">
        <v>0</v>
      </c>
      <c r="LL39" s="50">
        <f>LK39+LK40+LK41+LK42+LK43+LK44</f>
        <v>0</v>
      </c>
      <c r="LM39" s="2" t="s">
        <v>3753</v>
      </c>
      <c r="LN39" s="2">
        <v>0</v>
      </c>
      <c r="LO39" s="44"/>
      <c r="LP39" s="2" t="s">
        <v>3759</v>
      </c>
      <c r="LQ39" s="2">
        <v>0</v>
      </c>
      <c r="LR39" s="50">
        <f>LQ39+LQ40+LQ41+LQ42+LQ43+LQ44</f>
        <v>0</v>
      </c>
      <c r="LS39" s="2" t="s">
        <v>3760</v>
      </c>
      <c r="LT39" s="2">
        <v>0</v>
      </c>
      <c r="LU39" s="50">
        <f>LT39+LT40+LT41+LT42+LT43+LT44</f>
        <v>0</v>
      </c>
      <c r="LV39" s="1" t="s">
        <v>217</v>
      </c>
      <c r="LW39" s="1"/>
      <c r="LX39" s="1"/>
      <c r="LY39" s="2" t="s">
        <v>1819</v>
      </c>
      <c r="LZ39" s="2">
        <v>3</v>
      </c>
      <c r="MA39" s="50">
        <f>LZ39+LZ40+LZ41+LZ42+LZ43+LZ44</f>
        <v>17</v>
      </c>
      <c r="MB39" s="2" t="s">
        <v>1116</v>
      </c>
      <c r="MC39" s="2">
        <v>0</v>
      </c>
      <c r="MD39" s="43"/>
      <c r="ME39" s="2" t="s">
        <v>3958</v>
      </c>
      <c r="MF39" s="2">
        <v>2</v>
      </c>
      <c r="MG39" s="50">
        <f>MF39+MF40+MF41+MF42+MF43+MF44</f>
        <v>18</v>
      </c>
      <c r="MH39" s="2" t="s">
        <v>247</v>
      </c>
      <c r="MI39" s="2">
        <v>0</v>
      </c>
      <c r="MJ39" s="43"/>
      <c r="MK39" s="2" t="s">
        <v>247</v>
      </c>
      <c r="ML39" s="2">
        <v>0</v>
      </c>
      <c r="MM39" s="43"/>
      <c r="MN39" s="2" t="s">
        <v>126</v>
      </c>
      <c r="MO39" s="2">
        <v>0</v>
      </c>
      <c r="MP39" s="43"/>
      <c r="MQ39" s="2" t="s">
        <v>3959</v>
      </c>
      <c r="MR39" s="2">
        <v>3</v>
      </c>
      <c r="MS39" s="50">
        <f>MR39+MR40+MR41+MR42+MR43+MR44</f>
        <v>19</v>
      </c>
      <c r="MT39" s="2" t="s">
        <v>4138</v>
      </c>
      <c r="MU39" s="2">
        <v>2</v>
      </c>
      <c r="MV39" s="43"/>
      <c r="MW39" s="5" t="s">
        <v>164</v>
      </c>
      <c r="MX39" s="2"/>
      <c r="MY39" s="43"/>
      <c r="MZ39" s="2"/>
      <c r="NA39" s="2"/>
      <c r="NB39" s="22"/>
      <c r="NC39" s="2"/>
      <c r="ND39" s="2"/>
      <c r="NE39" s="22"/>
      <c r="NF39" s="4"/>
      <c r="NG39" s="4"/>
      <c r="NH39" s="4"/>
      <c r="NI39" s="4"/>
    </row>
    <row r="40" spans="1:373" ht="39" customHeight="1">
      <c r="A40" s="2" t="s">
        <v>227</v>
      </c>
      <c r="B40" s="2">
        <v>2</v>
      </c>
      <c r="C40" s="43"/>
      <c r="D40" s="2" t="s">
        <v>195</v>
      </c>
      <c r="E40" s="2">
        <v>3</v>
      </c>
      <c r="F40" s="50">
        <f>E40+E41+E42+E43+E44</f>
        <v>15</v>
      </c>
      <c r="G40" s="2" t="s">
        <v>261</v>
      </c>
      <c r="H40" s="2">
        <v>3</v>
      </c>
      <c r="I40" s="50">
        <f>H40+H41+H42+H43+H44</f>
        <v>16</v>
      </c>
      <c r="J40" s="2" t="s">
        <v>183</v>
      </c>
      <c r="K40" s="2">
        <v>3</v>
      </c>
      <c r="L40" s="43"/>
      <c r="M40" s="2" t="s">
        <v>262</v>
      </c>
      <c r="N40" s="2">
        <v>3</v>
      </c>
      <c r="O40" s="50">
        <f>N40+N41+N42+N43+N44+N45+N46</f>
        <v>17</v>
      </c>
      <c r="P40" s="2" t="s">
        <v>263</v>
      </c>
      <c r="Q40" s="2">
        <v>3</v>
      </c>
      <c r="R40" s="43"/>
      <c r="S40" s="2" t="s">
        <v>264</v>
      </c>
      <c r="T40" s="2">
        <v>3</v>
      </c>
      <c r="U40" s="44"/>
      <c r="V40" s="2" t="s">
        <v>265</v>
      </c>
      <c r="W40" s="2">
        <v>3</v>
      </c>
      <c r="X40" s="43"/>
      <c r="Y40" s="1" t="s">
        <v>217</v>
      </c>
      <c r="Z40" s="1"/>
      <c r="AA40" s="1"/>
      <c r="AB40" s="2" t="s">
        <v>722</v>
      </c>
      <c r="AC40" s="2">
        <v>3</v>
      </c>
      <c r="AD40" s="43"/>
      <c r="AE40" s="2" t="s">
        <v>723</v>
      </c>
      <c r="AF40" s="2">
        <v>2</v>
      </c>
      <c r="AG40" s="43"/>
      <c r="AH40" s="2" t="s">
        <v>724</v>
      </c>
      <c r="AI40" s="2">
        <v>2</v>
      </c>
      <c r="AJ40" s="43"/>
      <c r="AK40" s="2" t="s">
        <v>725</v>
      </c>
      <c r="AL40" s="2">
        <v>2</v>
      </c>
      <c r="AM40" s="44"/>
      <c r="AN40" s="2" t="s">
        <v>123</v>
      </c>
      <c r="AO40" s="2">
        <v>2</v>
      </c>
      <c r="AP40" s="43"/>
      <c r="AQ40" s="2" t="s">
        <v>718</v>
      </c>
      <c r="AR40" s="2">
        <v>3</v>
      </c>
      <c r="AS40" s="43"/>
      <c r="AT40" s="2" t="s">
        <v>726</v>
      </c>
      <c r="AU40" s="2">
        <v>3</v>
      </c>
      <c r="AV40" s="43"/>
      <c r="AW40" s="2" t="s">
        <v>727</v>
      </c>
      <c r="AX40" s="2">
        <v>2</v>
      </c>
      <c r="AY40" s="43"/>
      <c r="AZ40" s="2" t="s">
        <v>236</v>
      </c>
      <c r="BA40" s="2">
        <v>6</v>
      </c>
      <c r="BB40" s="43"/>
      <c r="BC40" s="2" t="s">
        <v>712</v>
      </c>
      <c r="BD40" s="2">
        <v>3</v>
      </c>
      <c r="BE40" s="43"/>
      <c r="BF40" s="2" t="s">
        <v>728</v>
      </c>
      <c r="BG40" s="2">
        <v>2</v>
      </c>
      <c r="BH40" s="43"/>
      <c r="BI40" s="2" t="s">
        <v>729</v>
      </c>
      <c r="BJ40" s="2">
        <v>3</v>
      </c>
      <c r="BK40" s="44"/>
      <c r="BL40" s="2" t="s">
        <v>1019</v>
      </c>
      <c r="BM40" s="2">
        <v>2</v>
      </c>
      <c r="BN40" s="44"/>
      <c r="BO40" s="2" t="s">
        <v>1140</v>
      </c>
      <c r="BP40" s="2">
        <v>3</v>
      </c>
      <c r="BQ40" s="50">
        <f>BP40+BP43+BP45+BP41+BP42+BP44</f>
        <v>18</v>
      </c>
      <c r="BR40" s="2" t="s">
        <v>346</v>
      </c>
      <c r="BS40" s="2">
        <v>0</v>
      </c>
      <c r="BT40" s="50">
        <f>BS40+BS43+BS41+BS42+BS45+BS44</f>
        <v>0</v>
      </c>
      <c r="BU40" s="2" t="s">
        <v>1141</v>
      </c>
      <c r="BV40" s="2">
        <v>2</v>
      </c>
      <c r="BW40" s="43"/>
      <c r="BX40" s="2" t="s">
        <v>1142</v>
      </c>
      <c r="BY40" s="2">
        <v>3</v>
      </c>
      <c r="BZ40" s="43"/>
      <c r="CA40" s="2" t="s">
        <v>1143</v>
      </c>
      <c r="CB40" s="2">
        <v>2</v>
      </c>
      <c r="CC40" s="43"/>
      <c r="CD40" s="2" t="s">
        <v>1143</v>
      </c>
      <c r="CE40" s="2">
        <v>2</v>
      </c>
      <c r="CF40" s="43"/>
      <c r="CG40" s="2" t="s">
        <v>1143</v>
      </c>
      <c r="CH40" s="2">
        <v>2</v>
      </c>
      <c r="CI40" s="43"/>
      <c r="CJ40" s="2" t="s">
        <v>1144</v>
      </c>
      <c r="CK40" s="2">
        <v>2</v>
      </c>
      <c r="CL40" s="43"/>
      <c r="CM40" s="2" t="s">
        <v>1145</v>
      </c>
      <c r="CN40" s="2">
        <v>2</v>
      </c>
      <c r="CO40" s="43"/>
      <c r="CP40" s="2" t="s">
        <v>1159</v>
      </c>
      <c r="CQ40" s="2">
        <v>3</v>
      </c>
      <c r="CR40" s="44"/>
      <c r="CS40" s="2" t="s">
        <v>1111</v>
      </c>
      <c r="CT40" s="2">
        <v>2</v>
      </c>
      <c r="CU40" s="43"/>
      <c r="CV40" s="2" t="s">
        <v>300</v>
      </c>
      <c r="CW40" s="2">
        <v>4</v>
      </c>
      <c r="CX40" s="43"/>
      <c r="CY40" s="2" t="s">
        <v>134</v>
      </c>
      <c r="CZ40" s="2">
        <v>0</v>
      </c>
      <c r="DA40" s="43"/>
      <c r="DB40" s="2" t="s">
        <v>134</v>
      </c>
      <c r="DC40" s="2">
        <v>0</v>
      </c>
      <c r="DD40" s="43"/>
      <c r="DE40" s="2" t="s">
        <v>236</v>
      </c>
      <c r="DF40" s="2">
        <v>0</v>
      </c>
      <c r="DG40" s="43"/>
      <c r="DH40" s="2" t="s">
        <v>1486</v>
      </c>
      <c r="DI40" s="2">
        <v>3</v>
      </c>
      <c r="DJ40" s="43"/>
      <c r="DK40" s="2" t="s">
        <v>1487</v>
      </c>
      <c r="DL40" s="2">
        <v>4</v>
      </c>
      <c r="DM40" s="44"/>
      <c r="DN40" s="2" t="s">
        <v>1488</v>
      </c>
      <c r="DO40" s="2">
        <v>0</v>
      </c>
      <c r="DP40" s="43"/>
      <c r="DQ40" s="2" t="s">
        <v>1488</v>
      </c>
      <c r="DR40" s="2">
        <v>0</v>
      </c>
      <c r="DS40" s="43"/>
      <c r="DT40" s="2" t="s">
        <v>1489</v>
      </c>
      <c r="DU40" s="2">
        <v>0</v>
      </c>
      <c r="DV40" s="44"/>
      <c r="DW40" s="2" t="s">
        <v>1794</v>
      </c>
      <c r="DX40" s="2">
        <v>3</v>
      </c>
      <c r="DY40" s="43"/>
      <c r="DZ40" s="2" t="s">
        <v>1828</v>
      </c>
      <c r="EA40" s="2">
        <v>0</v>
      </c>
      <c r="EB40" s="44"/>
      <c r="EC40" s="2" t="s">
        <v>304</v>
      </c>
      <c r="ED40" s="2">
        <v>0</v>
      </c>
      <c r="EE40" s="43"/>
      <c r="EF40" s="2" t="s">
        <v>1829</v>
      </c>
      <c r="EG40" s="2">
        <v>3</v>
      </c>
      <c r="EH40" s="43"/>
      <c r="EI40" s="2" t="s">
        <v>1830</v>
      </c>
      <c r="EJ40" s="2">
        <v>4</v>
      </c>
      <c r="EK40" s="43"/>
      <c r="EL40" s="2" t="s">
        <v>1831</v>
      </c>
      <c r="EM40" s="2">
        <v>3</v>
      </c>
      <c r="EN40" s="43"/>
      <c r="EO40" s="2" t="s">
        <v>1832</v>
      </c>
      <c r="EP40" s="2">
        <v>3</v>
      </c>
      <c r="EQ40" s="43"/>
      <c r="ER40" s="2" t="s">
        <v>1832</v>
      </c>
      <c r="ES40" s="2">
        <v>3</v>
      </c>
      <c r="ET40" s="43"/>
      <c r="EU40" s="2" t="s">
        <v>1832</v>
      </c>
      <c r="EV40" s="2">
        <v>3</v>
      </c>
      <c r="EW40" s="43"/>
      <c r="EX40" s="2" t="s">
        <v>1832</v>
      </c>
      <c r="EY40" s="2">
        <v>3</v>
      </c>
      <c r="EZ40" s="43"/>
      <c r="FA40" s="2" t="s">
        <v>1832</v>
      </c>
      <c r="FB40" s="2">
        <v>3</v>
      </c>
      <c r="FC40" s="43"/>
      <c r="FD40" s="2" t="s">
        <v>1832</v>
      </c>
      <c r="FE40" s="2">
        <v>3</v>
      </c>
      <c r="FF40" s="43"/>
      <c r="FG40" s="2" t="s">
        <v>1832</v>
      </c>
      <c r="FH40" s="2">
        <v>3</v>
      </c>
      <c r="FI40" s="43"/>
      <c r="FJ40" s="2" t="s">
        <v>1832</v>
      </c>
      <c r="FK40" s="2">
        <v>3</v>
      </c>
      <c r="FL40" s="43"/>
      <c r="FM40" s="2" t="s">
        <v>1832</v>
      </c>
      <c r="FN40" s="2">
        <v>3</v>
      </c>
      <c r="FO40" s="43"/>
      <c r="FP40" s="2" t="s">
        <v>1832</v>
      </c>
      <c r="FQ40" s="2">
        <v>3</v>
      </c>
      <c r="FR40" s="43"/>
      <c r="FS40" s="2" t="s">
        <v>2154</v>
      </c>
      <c r="FT40" s="2">
        <v>2</v>
      </c>
      <c r="FU40" s="43"/>
      <c r="FV40" s="2" t="s">
        <v>2155</v>
      </c>
      <c r="FW40" s="2">
        <v>2</v>
      </c>
      <c r="FX40" s="43"/>
      <c r="FY40" s="1" t="s">
        <v>217</v>
      </c>
      <c r="FZ40" s="1"/>
      <c r="GA40" s="1"/>
      <c r="GB40" s="2" t="s">
        <v>2156</v>
      </c>
      <c r="GC40" s="2">
        <v>3</v>
      </c>
      <c r="GD40" s="43"/>
      <c r="GE40" s="2" t="s">
        <v>2157</v>
      </c>
      <c r="GF40" s="2">
        <v>3</v>
      </c>
      <c r="GG40" s="43"/>
      <c r="GH40" s="2" t="s">
        <v>2158</v>
      </c>
      <c r="GI40" s="2">
        <v>3</v>
      </c>
      <c r="GJ40" s="43"/>
      <c r="GK40" s="2" t="s">
        <v>2159</v>
      </c>
      <c r="GL40" s="2">
        <v>0</v>
      </c>
      <c r="GM40" s="43"/>
      <c r="GN40" s="2" t="s">
        <v>138</v>
      </c>
      <c r="GO40" s="2">
        <v>0</v>
      </c>
      <c r="GP40" s="43"/>
      <c r="GQ40" s="2" t="s">
        <v>2160</v>
      </c>
      <c r="GR40" s="2">
        <v>3</v>
      </c>
      <c r="GS40" s="43"/>
      <c r="GT40" s="2" t="s">
        <v>2524</v>
      </c>
      <c r="GU40" s="2">
        <v>2</v>
      </c>
      <c r="GV40" s="43"/>
      <c r="GW40" s="1" t="s">
        <v>217</v>
      </c>
      <c r="GX40" s="1"/>
      <c r="GY40" s="1"/>
      <c r="GZ40" s="2" t="s">
        <v>2508</v>
      </c>
      <c r="HA40" s="2">
        <v>0</v>
      </c>
      <c r="HB40" s="43"/>
      <c r="HC40" s="2" t="s">
        <v>104</v>
      </c>
      <c r="HD40" s="2">
        <v>0</v>
      </c>
      <c r="HE40" s="43"/>
      <c r="HF40" s="2" t="s">
        <v>2525</v>
      </c>
      <c r="HG40" s="2">
        <v>2</v>
      </c>
      <c r="HH40" s="44"/>
      <c r="HI40" s="2" t="s">
        <v>2526</v>
      </c>
      <c r="HJ40" s="2">
        <v>3</v>
      </c>
      <c r="HK40" s="43"/>
      <c r="HL40" s="2" t="s">
        <v>166</v>
      </c>
      <c r="HM40" s="2">
        <v>3</v>
      </c>
      <c r="HN40" s="43"/>
      <c r="HO40" s="1" t="s">
        <v>217</v>
      </c>
      <c r="HP40" s="1"/>
      <c r="HQ40" s="1"/>
      <c r="HR40" s="2" t="s">
        <v>2527</v>
      </c>
      <c r="HS40" s="2">
        <v>4</v>
      </c>
      <c r="HT40" s="43"/>
      <c r="HU40" s="2" t="s">
        <v>207</v>
      </c>
      <c r="HV40" s="2">
        <v>2</v>
      </c>
      <c r="HW40" s="43"/>
      <c r="HX40" s="2" t="s">
        <v>1465</v>
      </c>
      <c r="HY40" s="2">
        <v>0</v>
      </c>
      <c r="HZ40" s="50">
        <v>17</v>
      </c>
      <c r="IA40" s="2" t="s">
        <v>306</v>
      </c>
      <c r="IB40" s="2">
        <v>2</v>
      </c>
      <c r="IC40" s="43"/>
      <c r="ID40" s="2" t="s">
        <v>274</v>
      </c>
      <c r="IE40" s="2">
        <v>2</v>
      </c>
      <c r="IF40" s="43"/>
      <c r="IG40" s="2" t="s">
        <v>2848</v>
      </c>
      <c r="IH40" s="2">
        <v>4</v>
      </c>
      <c r="II40" s="50">
        <f>IH40+IH41+IH42+IH43+IH44</f>
        <v>18</v>
      </c>
      <c r="IJ40" s="1" t="s">
        <v>217</v>
      </c>
      <c r="IK40" s="1"/>
      <c r="IL40" s="1"/>
      <c r="IM40" s="2" t="s">
        <v>2834</v>
      </c>
      <c r="IN40" s="2">
        <v>3</v>
      </c>
      <c r="IO40" s="43"/>
      <c r="IP40" s="2" t="s">
        <v>2849</v>
      </c>
      <c r="IQ40" s="2">
        <v>3</v>
      </c>
      <c r="IR40" s="43"/>
      <c r="IS40" s="2" t="s">
        <v>2850</v>
      </c>
      <c r="IT40" s="2">
        <v>3</v>
      </c>
      <c r="IU40" s="43"/>
      <c r="IV40" s="1" t="s">
        <v>217</v>
      </c>
      <c r="IW40" s="1"/>
      <c r="IX40" s="1"/>
      <c r="IY40" s="2" t="s">
        <v>3136</v>
      </c>
      <c r="IZ40" s="2">
        <v>2</v>
      </c>
      <c r="JA40" s="50">
        <f>IZ40+IZ41+IZ42+IZ43+IZ44+IZ45</f>
        <v>14</v>
      </c>
      <c r="JB40" s="1" t="s">
        <v>217</v>
      </c>
      <c r="JC40" s="1"/>
      <c r="JD40" s="1"/>
      <c r="JE40" s="1" t="s">
        <v>217</v>
      </c>
      <c r="JF40" s="1"/>
      <c r="JG40" s="1"/>
      <c r="JH40" s="2" t="s">
        <v>3137</v>
      </c>
      <c r="JI40" s="2">
        <v>2</v>
      </c>
      <c r="JJ40" s="43"/>
      <c r="JK40" s="2" t="s">
        <v>3138</v>
      </c>
      <c r="JL40" s="2">
        <v>2</v>
      </c>
      <c r="JM40" s="43"/>
      <c r="JN40" s="2" t="s">
        <v>472</v>
      </c>
      <c r="JO40" s="2">
        <v>4</v>
      </c>
      <c r="JP40" s="43"/>
      <c r="JQ40" s="2" t="s">
        <v>3139</v>
      </c>
      <c r="JR40" s="2">
        <v>3</v>
      </c>
      <c r="JS40" s="43"/>
      <c r="JT40" s="2" t="s">
        <v>3140</v>
      </c>
      <c r="JU40" s="2">
        <v>1</v>
      </c>
      <c r="JV40" s="50">
        <f>JU40+JU43+JU47+JU41+JU42+JU44+JU45+JU46</f>
        <v>17</v>
      </c>
      <c r="JW40" s="1" t="s">
        <v>256</v>
      </c>
      <c r="JX40" s="1"/>
      <c r="JY40" s="1"/>
      <c r="JZ40" s="37" t="s">
        <v>180</v>
      </c>
      <c r="KA40" s="38"/>
      <c r="KB40" s="19">
        <f>KB41+KB45</f>
        <v>16</v>
      </c>
      <c r="KC40" s="2" t="s">
        <v>3495</v>
      </c>
      <c r="KD40" s="2">
        <v>2</v>
      </c>
      <c r="KE40" s="43"/>
      <c r="KF40" s="2" t="s">
        <v>3496</v>
      </c>
      <c r="KG40" s="2">
        <v>2</v>
      </c>
      <c r="KH40" s="43"/>
      <c r="KI40" s="2" t="s">
        <v>3497</v>
      </c>
      <c r="KJ40" s="2">
        <v>3</v>
      </c>
      <c r="KK40" s="43"/>
      <c r="KL40" s="2" t="s">
        <v>3498</v>
      </c>
      <c r="KM40" s="2">
        <v>3</v>
      </c>
      <c r="KN40" s="43"/>
      <c r="KO40" s="1" t="s">
        <v>217</v>
      </c>
      <c r="KP40" s="1"/>
      <c r="KQ40" s="1"/>
      <c r="KR40" s="2" t="s">
        <v>3499</v>
      </c>
      <c r="KS40" s="2">
        <v>2</v>
      </c>
      <c r="KT40" s="44"/>
      <c r="KU40" s="2" t="s">
        <v>3500</v>
      </c>
      <c r="KV40" s="2">
        <v>0</v>
      </c>
      <c r="KW40" s="43"/>
      <c r="KX40" s="2" t="s">
        <v>3500</v>
      </c>
      <c r="KY40" s="2">
        <v>0</v>
      </c>
      <c r="KZ40" s="43"/>
      <c r="LA40" s="2" t="s">
        <v>3500</v>
      </c>
      <c r="LB40" s="2">
        <v>0</v>
      </c>
      <c r="LC40" s="43"/>
      <c r="LD40" s="2" t="s">
        <v>3761</v>
      </c>
      <c r="LE40" s="2">
        <v>0</v>
      </c>
      <c r="LF40" s="44"/>
      <c r="LG40" s="2" t="s">
        <v>3762</v>
      </c>
      <c r="LH40" s="2">
        <v>3</v>
      </c>
      <c r="LI40" s="43"/>
      <c r="LJ40" s="2" t="s">
        <v>3763</v>
      </c>
      <c r="LK40" s="2">
        <v>0</v>
      </c>
      <c r="LL40" s="43"/>
      <c r="LM40" s="1" t="s">
        <v>217</v>
      </c>
      <c r="LN40" s="1"/>
      <c r="LO40" s="1"/>
      <c r="LP40" s="2" t="s">
        <v>3763</v>
      </c>
      <c r="LQ40" s="2">
        <v>0</v>
      </c>
      <c r="LR40" s="43"/>
      <c r="LS40" s="2" t="s">
        <v>1437</v>
      </c>
      <c r="LT40" s="2">
        <v>0</v>
      </c>
      <c r="LU40" s="43"/>
      <c r="LV40" s="2" t="s">
        <v>734</v>
      </c>
      <c r="LW40" s="2">
        <v>3</v>
      </c>
      <c r="LX40" s="50">
        <f>LW40+LW41+LW42+LW43+LW44+LW45</f>
        <v>14</v>
      </c>
      <c r="LY40" s="2" t="s">
        <v>3764</v>
      </c>
      <c r="LZ40" s="2">
        <v>3</v>
      </c>
      <c r="MA40" s="43"/>
      <c r="MB40" s="2" t="s">
        <v>2897</v>
      </c>
      <c r="MC40" s="2">
        <v>0</v>
      </c>
      <c r="MD40" s="43"/>
      <c r="ME40" s="2" t="s">
        <v>3960</v>
      </c>
      <c r="MF40" s="2">
        <v>2</v>
      </c>
      <c r="MG40" s="43"/>
      <c r="MH40" s="2" t="s">
        <v>3206</v>
      </c>
      <c r="MI40" s="2">
        <v>0</v>
      </c>
      <c r="MJ40" s="43"/>
      <c r="MK40" s="2" t="s">
        <v>3206</v>
      </c>
      <c r="ML40" s="2">
        <v>0</v>
      </c>
      <c r="MM40" s="43"/>
      <c r="MN40" s="2" t="s">
        <v>528</v>
      </c>
      <c r="MO40" s="2">
        <v>0</v>
      </c>
      <c r="MP40" s="43"/>
      <c r="MQ40" s="2" t="s">
        <v>3961</v>
      </c>
      <c r="MR40" s="2">
        <v>3</v>
      </c>
      <c r="MS40" s="43"/>
      <c r="MT40" s="2" t="s">
        <v>138</v>
      </c>
      <c r="MU40" s="2">
        <v>2</v>
      </c>
      <c r="MV40" s="43"/>
      <c r="MW40" s="5" t="s">
        <v>134</v>
      </c>
      <c r="MX40" s="2"/>
      <c r="MY40" s="43"/>
      <c r="MZ40" s="2"/>
      <c r="NA40" s="2"/>
      <c r="NB40" s="22"/>
      <c r="NC40" s="2"/>
      <c r="ND40" s="2"/>
      <c r="NE40" s="22"/>
      <c r="NF40" s="4"/>
      <c r="NG40" s="4"/>
      <c r="NH40" s="4"/>
      <c r="NI40" s="4"/>
    </row>
    <row r="41" spans="1:373" ht="39" customHeight="1">
      <c r="A41" s="2" t="s">
        <v>266</v>
      </c>
      <c r="B41" s="2">
        <v>3</v>
      </c>
      <c r="C41" s="43"/>
      <c r="D41" s="2" t="s">
        <v>267</v>
      </c>
      <c r="E41" s="2">
        <v>3</v>
      </c>
      <c r="F41" s="43"/>
      <c r="G41" s="2" t="s">
        <v>268</v>
      </c>
      <c r="H41" s="2">
        <v>3</v>
      </c>
      <c r="I41" s="43"/>
      <c r="J41" s="2" t="s">
        <v>269</v>
      </c>
      <c r="K41" s="2">
        <v>3</v>
      </c>
      <c r="L41" s="43"/>
      <c r="M41" s="2" t="s">
        <v>270</v>
      </c>
      <c r="N41" s="2">
        <v>2</v>
      </c>
      <c r="O41" s="43"/>
      <c r="P41" s="2" t="s">
        <v>271</v>
      </c>
      <c r="Q41" s="2">
        <v>3</v>
      </c>
      <c r="R41" s="43"/>
      <c r="S41" s="1" t="s">
        <v>256</v>
      </c>
      <c r="T41" s="1"/>
      <c r="U41" s="1"/>
      <c r="V41" s="2" t="s">
        <v>232</v>
      </c>
      <c r="W41" s="2">
        <v>3</v>
      </c>
      <c r="X41" s="43"/>
      <c r="Y41" s="2" t="s">
        <v>272</v>
      </c>
      <c r="Z41" s="2">
        <v>3</v>
      </c>
      <c r="AA41" s="50">
        <f>Z41+Z42+Z43+Z44+Z45+Z46</f>
        <v>16</v>
      </c>
      <c r="AB41" s="2" t="s">
        <v>730</v>
      </c>
      <c r="AC41" s="2">
        <v>2</v>
      </c>
      <c r="AD41" s="44"/>
      <c r="AE41" s="2" t="s">
        <v>731</v>
      </c>
      <c r="AF41" s="2">
        <v>2</v>
      </c>
      <c r="AG41" s="43"/>
      <c r="AH41" s="2" t="s">
        <v>607</v>
      </c>
      <c r="AI41" s="2">
        <v>2</v>
      </c>
      <c r="AJ41" s="44"/>
      <c r="AK41" s="1" t="s">
        <v>217</v>
      </c>
      <c r="AL41" s="1"/>
      <c r="AM41" s="1"/>
      <c r="AN41" s="2" t="s">
        <v>732</v>
      </c>
      <c r="AO41" s="2">
        <v>3</v>
      </c>
      <c r="AP41" s="43"/>
      <c r="AQ41" s="2" t="s">
        <v>726</v>
      </c>
      <c r="AR41" s="2">
        <v>3</v>
      </c>
      <c r="AS41" s="43"/>
      <c r="AT41" s="2" t="s">
        <v>733</v>
      </c>
      <c r="AU41" s="2">
        <v>3</v>
      </c>
      <c r="AV41" s="43"/>
      <c r="AW41" s="2" t="s">
        <v>734</v>
      </c>
      <c r="AX41" s="2">
        <v>1</v>
      </c>
      <c r="AY41" s="43"/>
      <c r="AZ41" s="2" t="s">
        <v>735</v>
      </c>
      <c r="BA41" s="2">
        <v>4</v>
      </c>
      <c r="BB41" s="43"/>
      <c r="BC41" s="2" t="s">
        <v>728</v>
      </c>
      <c r="BD41" s="2">
        <v>2</v>
      </c>
      <c r="BE41" s="44"/>
      <c r="BF41" s="2" t="s">
        <v>667</v>
      </c>
      <c r="BG41" s="2">
        <v>2</v>
      </c>
      <c r="BH41" s="44"/>
      <c r="BI41" s="1" t="s">
        <v>217</v>
      </c>
      <c r="BJ41" s="1"/>
      <c r="BK41" s="1"/>
      <c r="BL41" s="1" t="s">
        <v>217</v>
      </c>
      <c r="BM41" s="1"/>
      <c r="BN41" s="1"/>
      <c r="BO41" s="2" t="s">
        <v>1146</v>
      </c>
      <c r="BP41" s="2">
        <v>3</v>
      </c>
      <c r="BQ41" s="43"/>
      <c r="BR41" s="2" t="s">
        <v>1147</v>
      </c>
      <c r="BS41" s="2">
        <v>0</v>
      </c>
      <c r="BT41" s="43"/>
      <c r="BU41" s="2" t="s">
        <v>1148</v>
      </c>
      <c r="BV41" s="2">
        <v>3</v>
      </c>
      <c r="BW41" s="43"/>
      <c r="BX41" s="2" t="s">
        <v>911</v>
      </c>
      <c r="BY41" s="2">
        <v>2</v>
      </c>
      <c r="BZ41" s="43"/>
      <c r="CA41" s="2" t="s">
        <v>1149</v>
      </c>
      <c r="CB41" s="2">
        <v>2</v>
      </c>
      <c r="CC41" s="43"/>
      <c r="CD41" s="2" t="s">
        <v>1149</v>
      </c>
      <c r="CE41" s="2">
        <v>2</v>
      </c>
      <c r="CF41" s="43"/>
      <c r="CG41" s="2" t="s">
        <v>1149</v>
      </c>
      <c r="CH41" s="2">
        <v>2</v>
      </c>
      <c r="CI41" s="43"/>
      <c r="CJ41" s="2" t="s">
        <v>1150</v>
      </c>
      <c r="CK41" s="2">
        <v>2</v>
      </c>
      <c r="CL41" s="43"/>
      <c r="CM41" s="2" t="s">
        <v>1151</v>
      </c>
      <c r="CN41" s="2">
        <v>3</v>
      </c>
      <c r="CO41" s="43"/>
      <c r="CP41" s="1" t="s">
        <v>217</v>
      </c>
      <c r="CQ41" s="1"/>
      <c r="CR41" s="1"/>
      <c r="CS41" s="2" t="s">
        <v>479</v>
      </c>
      <c r="CT41" s="2">
        <v>1</v>
      </c>
      <c r="CU41" s="44"/>
      <c r="CV41" s="2" t="s">
        <v>1490</v>
      </c>
      <c r="CW41" s="2">
        <v>2</v>
      </c>
      <c r="CX41" s="43"/>
      <c r="CY41" s="2" t="s">
        <v>236</v>
      </c>
      <c r="CZ41" s="2">
        <v>0</v>
      </c>
      <c r="DA41" s="43"/>
      <c r="DB41" s="2" t="s">
        <v>236</v>
      </c>
      <c r="DC41" s="2">
        <v>0</v>
      </c>
      <c r="DD41" s="43"/>
      <c r="DE41" s="2" t="s">
        <v>1491</v>
      </c>
      <c r="DF41" s="2">
        <v>0</v>
      </c>
      <c r="DG41" s="43"/>
      <c r="DH41" s="2" t="s">
        <v>1492</v>
      </c>
      <c r="DI41" s="2">
        <v>2</v>
      </c>
      <c r="DJ41" s="43"/>
      <c r="DK41" s="1" t="s">
        <v>217</v>
      </c>
      <c r="DL41" s="1"/>
      <c r="DM41" s="1"/>
      <c r="DN41" s="2" t="s">
        <v>1493</v>
      </c>
      <c r="DO41" s="2">
        <v>0</v>
      </c>
      <c r="DP41" s="43"/>
      <c r="DQ41" s="2" t="s">
        <v>1493</v>
      </c>
      <c r="DR41" s="2">
        <v>0</v>
      </c>
      <c r="DS41" s="43"/>
      <c r="DT41" s="1" t="s">
        <v>180</v>
      </c>
      <c r="DU41" s="1"/>
      <c r="DV41" s="1"/>
      <c r="DW41" s="2" t="s">
        <v>1798</v>
      </c>
      <c r="DX41" s="2">
        <v>3</v>
      </c>
      <c r="DY41" s="43"/>
      <c r="DZ41" s="1" t="s">
        <v>217</v>
      </c>
      <c r="EA41" s="1"/>
      <c r="EB41" s="1"/>
      <c r="EC41" s="2" t="s">
        <v>1833</v>
      </c>
      <c r="ED41" s="2">
        <v>0</v>
      </c>
      <c r="EE41" s="43"/>
      <c r="EF41" s="2" t="s">
        <v>1834</v>
      </c>
      <c r="EG41" s="2">
        <v>3</v>
      </c>
      <c r="EH41" s="43"/>
      <c r="EI41" s="2" t="s">
        <v>138</v>
      </c>
      <c r="EJ41" s="2">
        <v>3</v>
      </c>
      <c r="EK41" s="44"/>
      <c r="EL41" s="2" t="s">
        <v>1835</v>
      </c>
      <c r="EM41" s="2">
        <v>3</v>
      </c>
      <c r="EN41" s="43"/>
      <c r="EO41" s="2" t="s">
        <v>1836</v>
      </c>
      <c r="EP41" s="2">
        <v>3</v>
      </c>
      <c r="EQ41" s="44"/>
      <c r="ER41" s="2" t="s">
        <v>1836</v>
      </c>
      <c r="ES41" s="2">
        <v>3</v>
      </c>
      <c r="ET41" s="44"/>
      <c r="EU41" s="2" t="s">
        <v>1836</v>
      </c>
      <c r="EV41" s="2">
        <v>3</v>
      </c>
      <c r="EW41" s="44"/>
      <c r="EX41" s="2" t="s">
        <v>1836</v>
      </c>
      <c r="EY41" s="2">
        <v>3</v>
      </c>
      <c r="EZ41" s="44"/>
      <c r="FA41" s="2" t="s">
        <v>1836</v>
      </c>
      <c r="FB41" s="2">
        <v>3</v>
      </c>
      <c r="FC41" s="44"/>
      <c r="FD41" s="2" t="s">
        <v>1836</v>
      </c>
      <c r="FE41" s="2">
        <v>3</v>
      </c>
      <c r="FF41" s="44"/>
      <c r="FG41" s="2" t="s">
        <v>1836</v>
      </c>
      <c r="FH41" s="2">
        <v>3</v>
      </c>
      <c r="FI41" s="44"/>
      <c r="FJ41" s="2" t="s">
        <v>1836</v>
      </c>
      <c r="FK41" s="2">
        <v>3</v>
      </c>
      <c r="FL41" s="44"/>
      <c r="FM41" s="2" t="s">
        <v>1836</v>
      </c>
      <c r="FN41" s="2">
        <v>3</v>
      </c>
      <c r="FO41" s="44"/>
      <c r="FP41" s="2" t="s">
        <v>1836</v>
      </c>
      <c r="FQ41" s="2">
        <v>3</v>
      </c>
      <c r="FR41" s="44"/>
      <c r="FS41" s="2" t="s">
        <v>2161</v>
      </c>
      <c r="FT41" s="2">
        <v>2</v>
      </c>
      <c r="FU41" s="43"/>
      <c r="FV41" s="2" t="s">
        <v>1807</v>
      </c>
      <c r="FW41" s="2">
        <v>3</v>
      </c>
      <c r="FX41" s="43"/>
      <c r="FY41" s="2" t="s">
        <v>2162</v>
      </c>
      <c r="FZ41" s="2">
        <v>3</v>
      </c>
      <c r="GA41" s="50">
        <f>FZ41+FZ42+FZ43+FZ44+FZ45+FZ46</f>
        <v>18</v>
      </c>
      <c r="GB41" s="2" t="s">
        <v>2163</v>
      </c>
      <c r="GC41" s="2">
        <v>3</v>
      </c>
      <c r="GD41" s="44"/>
      <c r="GE41" s="2" t="s">
        <v>2164</v>
      </c>
      <c r="GF41" s="2">
        <v>3</v>
      </c>
      <c r="GG41" s="43"/>
      <c r="GH41" s="2" t="s">
        <v>2165</v>
      </c>
      <c r="GI41" s="2">
        <v>3</v>
      </c>
      <c r="GJ41" s="43"/>
      <c r="GK41" s="2" t="s">
        <v>2166</v>
      </c>
      <c r="GL41" s="2">
        <v>0</v>
      </c>
      <c r="GM41" s="44"/>
      <c r="GN41" s="2" t="s">
        <v>2036</v>
      </c>
      <c r="GO41" s="2">
        <v>0</v>
      </c>
      <c r="GP41" s="44"/>
      <c r="GQ41" s="2" t="s">
        <v>2167</v>
      </c>
      <c r="GR41" s="2">
        <v>1</v>
      </c>
      <c r="GS41" s="43"/>
      <c r="GT41" s="2" t="s">
        <v>2528</v>
      </c>
      <c r="GU41" s="2">
        <v>2</v>
      </c>
      <c r="GV41" s="43"/>
      <c r="GW41" s="2" t="s">
        <v>2529</v>
      </c>
      <c r="GX41" s="2">
        <v>2</v>
      </c>
      <c r="GY41" s="50">
        <f>GX41+GX42+GX43+GX44+GX47+GX45+GX46</f>
        <v>16</v>
      </c>
      <c r="GZ41" s="2" t="s">
        <v>992</v>
      </c>
      <c r="HA41" s="2"/>
      <c r="HB41" s="43"/>
      <c r="HC41" s="2" t="s">
        <v>2493</v>
      </c>
      <c r="HD41" s="2">
        <v>0</v>
      </c>
      <c r="HE41" s="44"/>
      <c r="HF41" s="1" t="s">
        <v>217</v>
      </c>
      <c r="HG41" s="1"/>
      <c r="HH41" s="1"/>
      <c r="HI41" s="2" t="s">
        <v>2530</v>
      </c>
      <c r="HJ41" s="2">
        <v>2</v>
      </c>
      <c r="HK41" s="43"/>
      <c r="HL41" s="2" t="s">
        <v>2531</v>
      </c>
      <c r="HM41" s="2">
        <v>2</v>
      </c>
      <c r="HN41" s="43"/>
      <c r="HO41" s="2" t="s">
        <v>2532</v>
      </c>
      <c r="HP41" s="2">
        <v>0</v>
      </c>
      <c r="HQ41" s="50">
        <f>HP41+HP42+HP43+HP44+HP45+HP48+HP46</f>
        <v>0</v>
      </c>
      <c r="HR41" s="2" t="s">
        <v>2533</v>
      </c>
      <c r="HS41" s="2">
        <v>4</v>
      </c>
      <c r="HT41" s="43"/>
      <c r="HU41" s="2" t="s">
        <v>155</v>
      </c>
      <c r="HV41" s="2">
        <v>3</v>
      </c>
      <c r="HW41" s="43"/>
      <c r="HX41" s="2" t="s">
        <v>2851</v>
      </c>
      <c r="HY41" s="2">
        <v>0</v>
      </c>
      <c r="HZ41" s="43"/>
      <c r="IA41" s="2" t="s">
        <v>274</v>
      </c>
      <c r="IB41" s="2">
        <v>2</v>
      </c>
      <c r="IC41" s="43"/>
      <c r="ID41" s="2" t="s">
        <v>2852</v>
      </c>
      <c r="IE41" s="2">
        <v>2</v>
      </c>
      <c r="IF41" s="43"/>
      <c r="IG41" s="2" t="s">
        <v>2853</v>
      </c>
      <c r="IH41" s="2">
        <v>4</v>
      </c>
      <c r="II41" s="43"/>
      <c r="IJ41" s="2" t="s">
        <v>298</v>
      </c>
      <c r="IK41" s="2">
        <v>4</v>
      </c>
      <c r="IL41" s="50">
        <f>IK41+IK42+IK43+IK44+IK45+IK46</f>
        <v>18</v>
      </c>
      <c r="IM41" s="2" t="s">
        <v>2854</v>
      </c>
      <c r="IN41" s="2">
        <v>3</v>
      </c>
      <c r="IO41" s="43"/>
      <c r="IP41" s="2" t="s">
        <v>2855</v>
      </c>
      <c r="IQ41" s="2">
        <v>3</v>
      </c>
      <c r="IR41" s="43"/>
      <c r="IS41" s="2" t="s">
        <v>2856</v>
      </c>
      <c r="IT41" s="2">
        <v>3</v>
      </c>
      <c r="IU41" s="43"/>
      <c r="IV41" s="2" t="s">
        <v>3141</v>
      </c>
      <c r="IW41" s="2">
        <v>3</v>
      </c>
      <c r="IX41" s="50">
        <f>IW41+IW42+IW43+IW44+IW45+IW46</f>
        <v>15</v>
      </c>
      <c r="IY41" s="2" t="s">
        <v>3142</v>
      </c>
      <c r="IZ41" s="2">
        <v>2</v>
      </c>
      <c r="JA41" s="43"/>
      <c r="JB41" s="2" t="s">
        <v>3143</v>
      </c>
      <c r="JC41" s="2">
        <v>2</v>
      </c>
      <c r="JD41" s="50">
        <f>JC41+JC42+JC43+JC44+JC46+JC47+JC45</f>
        <v>16</v>
      </c>
      <c r="JE41" s="2" t="s">
        <v>3144</v>
      </c>
      <c r="JF41" s="2">
        <v>3</v>
      </c>
      <c r="JG41" s="50">
        <f>JF41+JF42+JF43+JF44+JF46+JF47+JF45</f>
        <v>16</v>
      </c>
      <c r="JH41" s="2" t="s">
        <v>3145</v>
      </c>
      <c r="JI41" s="2">
        <v>3</v>
      </c>
      <c r="JJ41" s="43"/>
      <c r="JK41" s="2" t="s">
        <v>3146</v>
      </c>
      <c r="JL41" s="2">
        <v>2</v>
      </c>
      <c r="JM41" s="43"/>
      <c r="JN41" s="2" t="s">
        <v>3147</v>
      </c>
      <c r="JO41" s="2">
        <v>4</v>
      </c>
      <c r="JP41" s="43"/>
      <c r="JQ41" s="2" t="s">
        <v>3148</v>
      </c>
      <c r="JR41" s="2">
        <v>3</v>
      </c>
      <c r="JS41" s="43"/>
      <c r="JT41" s="2" t="s">
        <v>3149</v>
      </c>
      <c r="JU41" s="2">
        <v>2</v>
      </c>
      <c r="JV41" s="43"/>
      <c r="JW41" s="2" t="s">
        <v>3501</v>
      </c>
      <c r="JX41" s="2">
        <v>3</v>
      </c>
      <c r="JY41" s="50">
        <f>JX41+JX42+JX43+JX44+JX45</f>
        <v>14</v>
      </c>
      <c r="JZ41" s="62" t="s">
        <v>3502</v>
      </c>
      <c r="KA41" s="48"/>
      <c r="KB41" s="8">
        <v>8</v>
      </c>
      <c r="KC41" s="2" t="s">
        <v>261</v>
      </c>
      <c r="KD41" s="2">
        <v>2</v>
      </c>
      <c r="KE41" s="44"/>
      <c r="KF41" s="2" t="s">
        <v>3503</v>
      </c>
      <c r="KG41" s="2">
        <v>2</v>
      </c>
      <c r="KH41" s="43"/>
      <c r="KI41" s="2" t="s">
        <v>3504</v>
      </c>
      <c r="KJ41" s="2">
        <v>3</v>
      </c>
      <c r="KK41" s="43"/>
      <c r="KL41" s="2" t="s">
        <v>2468</v>
      </c>
      <c r="KM41" s="2">
        <v>4</v>
      </c>
      <c r="KN41" s="43"/>
      <c r="KO41" s="2" t="s">
        <v>541</v>
      </c>
      <c r="KP41" s="2">
        <v>2</v>
      </c>
      <c r="KQ41" s="50">
        <f>KP41+KP42+KP43+KP44+KP45+KP46</f>
        <v>16</v>
      </c>
      <c r="KR41" s="1" t="s">
        <v>217</v>
      </c>
      <c r="KS41" s="1"/>
      <c r="KT41" s="1"/>
      <c r="KU41" s="2" t="s">
        <v>3505</v>
      </c>
      <c r="KV41" s="2">
        <v>0</v>
      </c>
      <c r="KW41" s="44"/>
      <c r="KX41" s="2" t="s">
        <v>3505</v>
      </c>
      <c r="KY41" s="2">
        <v>0</v>
      </c>
      <c r="KZ41" s="44"/>
      <c r="LA41" s="2" t="s">
        <v>3505</v>
      </c>
      <c r="LB41" s="2">
        <v>0</v>
      </c>
      <c r="LC41" s="44"/>
      <c r="LD41" s="1" t="s">
        <v>180</v>
      </c>
      <c r="LE41" s="1"/>
      <c r="LF41" s="1"/>
      <c r="LG41" s="2" t="s">
        <v>3765</v>
      </c>
      <c r="LH41" s="2">
        <v>3</v>
      </c>
      <c r="LI41" s="43"/>
      <c r="LJ41" s="2" t="s">
        <v>3766</v>
      </c>
      <c r="LK41" s="2">
        <v>0</v>
      </c>
      <c r="LL41" s="43"/>
      <c r="LM41" s="2" t="s">
        <v>3258</v>
      </c>
      <c r="LN41" s="2">
        <v>0</v>
      </c>
      <c r="LO41" s="50">
        <f>LN41+LN42+LN43+LN44+LN45+LN46</f>
        <v>0</v>
      </c>
      <c r="LP41" s="2" t="s">
        <v>3766</v>
      </c>
      <c r="LQ41" s="2">
        <v>0</v>
      </c>
      <c r="LR41" s="43"/>
      <c r="LS41" s="2" t="s">
        <v>3767</v>
      </c>
      <c r="LT41" s="2">
        <v>0</v>
      </c>
      <c r="LU41" s="43"/>
      <c r="LV41" s="2" t="s">
        <v>247</v>
      </c>
      <c r="LW41" s="2">
        <v>2</v>
      </c>
      <c r="LX41" s="43"/>
      <c r="LY41" s="2" t="s">
        <v>3768</v>
      </c>
      <c r="LZ41" s="2">
        <v>4</v>
      </c>
      <c r="MA41" s="43"/>
      <c r="MB41" s="2" t="s">
        <v>3769</v>
      </c>
      <c r="MC41" s="2">
        <v>0</v>
      </c>
      <c r="MD41" s="43"/>
      <c r="ME41" s="2" t="s">
        <v>3962</v>
      </c>
      <c r="MF41" s="2">
        <v>4</v>
      </c>
      <c r="MG41" s="43"/>
      <c r="MH41" s="2" t="s">
        <v>1160</v>
      </c>
      <c r="MI41" s="2">
        <v>0</v>
      </c>
      <c r="MJ41" s="43"/>
      <c r="MK41" s="2" t="s">
        <v>3963</v>
      </c>
      <c r="ML41" s="2">
        <v>0</v>
      </c>
      <c r="MM41" s="43"/>
      <c r="MN41" s="2" t="s">
        <v>2415</v>
      </c>
      <c r="MO41" s="2">
        <v>0</v>
      </c>
      <c r="MP41" s="43"/>
      <c r="MQ41" s="2" t="s">
        <v>3964</v>
      </c>
      <c r="MR41" s="2">
        <v>3</v>
      </c>
      <c r="MS41" s="43"/>
      <c r="MT41" s="2" t="s">
        <v>4139</v>
      </c>
      <c r="MU41" s="2">
        <v>3</v>
      </c>
      <c r="MV41" s="43"/>
      <c r="MW41" s="5" t="s">
        <v>4183</v>
      </c>
      <c r="MX41" s="2"/>
      <c r="MY41" s="43"/>
      <c r="MZ41" s="2"/>
      <c r="NA41" s="2"/>
      <c r="NB41" s="22"/>
      <c r="NC41" s="2"/>
      <c r="ND41" s="2"/>
      <c r="NE41" s="22"/>
      <c r="NF41" s="4"/>
      <c r="NG41" s="4"/>
      <c r="NH41" s="4"/>
      <c r="NI41" s="4"/>
    </row>
    <row r="42" spans="1:373" ht="39" customHeight="1">
      <c r="A42" s="2" t="s">
        <v>273</v>
      </c>
      <c r="B42" s="2">
        <v>5</v>
      </c>
      <c r="C42" s="43"/>
      <c r="D42" s="2" t="s">
        <v>267</v>
      </c>
      <c r="E42" s="2">
        <v>3</v>
      </c>
      <c r="F42" s="43"/>
      <c r="G42" s="2" t="s">
        <v>123</v>
      </c>
      <c r="H42" s="2">
        <v>3</v>
      </c>
      <c r="I42" s="43"/>
      <c r="J42" s="2" t="s">
        <v>274</v>
      </c>
      <c r="K42" s="2">
        <v>3</v>
      </c>
      <c r="L42" s="43"/>
      <c r="M42" s="2" t="s">
        <v>275</v>
      </c>
      <c r="N42" s="2">
        <v>0</v>
      </c>
      <c r="O42" s="43"/>
      <c r="P42" s="2" t="s">
        <v>83</v>
      </c>
      <c r="Q42" s="2">
        <v>3</v>
      </c>
      <c r="R42" s="43"/>
      <c r="S42" s="2" t="s">
        <v>276</v>
      </c>
      <c r="T42" s="2">
        <v>3</v>
      </c>
      <c r="U42" s="50">
        <f>T42+T43+T44+T45+T46+T47</f>
        <v>19</v>
      </c>
      <c r="V42" s="2" t="s">
        <v>277</v>
      </c>
      <c r="W42" s="2">
        <v>3</v>
      </c>
      <c r="X42" s="43"/>
      <c r="Y42" s="2" t="s">
        <v>278</v>
      </c>
      <c r="Z42" s="2">
        <v>3</v>
      </c>
      <c r="AA42" s="43"/>
      <c r="AB42" s="1" t="s">
        <v>217</v>
      </c>
      <c r="AC42" s="1"/>
      <c r="AD42" s="1"/>
      <c r="AE42" s="2" t="s">
        <v>736</v>
      </c>
      <c r="AF42" s="2">
        <v>3</v>
      </c>
      <c r="AG42" s="43"/>
      <c r="AH42" s="1" t="s">
        <v>217</v>
      </c>
      <c r="AI42" s="1"/>
      <c r="AJ42" s="1"/>
      <c r="AK42" s="2" t="s">
        <v>276</v>
      </c>
      <c r="AL42" s="2">
        <v>2</v>
      </c>
      <c r="AM42" s="50">
        <f>AL42+AL43+AL44+AL45+AL46+AL49+AL47+AL48</f>
        <v>18</v>
      </c>
      <c r="AN42" s="2" t="s">
        <v>737</v>
      </c>
      <c r="AO42" s="2">
        <v>3</v>
      </c>
      <c r="AP42" s="44"/>
      <c r="AQ42" s="2" t="s">
        <v>733</v>
      </c>
      <c r="AR42" s="2">
        <v>3</v>
      </c>
      <c r="AS42" s="43"/>
      <c r="AT42" s="2" t="s">
        <v>738</v>
      </c>
      <c r="AU42" s="2">
        <v>2</v>
      </c>
      <c r="AV42" s="43"/>
      <c r="AW42" s="2" t="s">
        <v>739</v>
      </c>
      <c r="AX42" s="2">
        <v>2</v>
      </c>
      <c r="AY42" s="43"/>
      <c r="AZ42" s="2" t="s">
        <v>740</v>
      </c>
      <c r="BA42" s="2">
        <v>2</v>
      </c>
      <c r="BB42" s="43"/>
      <c r="BC42" s="1" t="s">
        <v>217</v>
      </c>
      <c r="BD42" s="1"/>
      <c r="BE42" s="1"/>
      <c r="BF42" s="1" t="s">
        <v>217</v>
      </c>
      <c r="BG42" s="1"/>
      <c r="BH42" s="1"/>
      <c r="BI42" s="2" t="s">
        <v>741</v>
      </c>
      <c r="BJ42" s="2">
        <v>3</v>
      </c>
      <c r="BK42" s="50">
        <f>BJ42+BJ43+BJ44+BJ45+BJ46+BJ47+BJ49+BJ48</f>
        <v>17</v>
      </c>
      <c r="BL42" s="2" t="s">
        <v>1152</v>
      </c>
      <c r="BM42" s="2">
        <v>2</v>
      </c>
      <c r="BN42" s="50">
        <f>BM42+BM43+BM44+BM45+BM46+BM47</f>
        <v>17</v>
      </c>
      <c r="BO42" s="2" t="s">
        <v>1153</v>
      </c>
      <c r="BP42" s="2">
        <v>3</v>
      </c>
      <c r="BQ42" s="43"/>
      <c r="BR42" s="2" t="s">
        <v>1154</v>
      </c>
      <c r="BS42" s="2">
        <v>0</v>
      </c>
      <c r="BT42" s="43"/>
      <c r="BU42" s="2" t="s">
        <v>1155</v>
      </c>
      <c r="BV42" s="2">
        <v>3</v>
      </c>
      <c r="BW42" s="43"/>
      <c r="BX42" s="2" t="s">
        <v>1156</v>
      </c>
      <c r="BY42" s="2">
        <v>2</v>
      </c>
      <c r="BZ42" s="43"/>
      <c r="CA42" s="2" t="s">
        <v>1157</v>
      </c>
      <c r="CB42" s="2">
        <v>2</v>
      </c>
      <c r="CC42" s="44"/>
      <c r="CD42" s="2" t="s">
        <v>1157</v>
      </c>
      <c r="CE42" s="2">
        <v>2</v>
      </c>
      <c r="CF42" s="44"/>
      <c r="CG42" s="2" t="s">
        <v>1157</v>
      </c>
      <c r="CH42" s="2">
        <v>2</v>
      </c>
      <c r="CI42" s="44"/>
      <c r="CJ42" s="2" t="s">
        <v>1158</v>
      </c>
      <c r="CK42" s="2">
        <v>2</v>
      </c>
      <c r="CL42" s="43"/>
      <c r="CM42" s="2" t="s">
        <v>1159</v>
      </c>
      <c r="CN42" s="2">
        <v>3</v>
      </c>
      <c r="CO42" s="43"/>
      <c r="CP42" s="2" t="s">
        <v>1494</v>
      </c>
      <c r="CQ42" s="2">
        <v>2</v>
      </c>
      <c r="CR42" s="50">
        <f>CQ42+CQ43+CQ44+CQ45+CQ47+CQ46</f>
        <v>17</v>
      </c>
      <c r="CS42" s="1" t="s">
        <v>180</v>
      </c>
      <c r="CT42" s="1"/>
      <c r="CU42" s="1"/>
      <c r="CV42" s="2" t="s">
        <v>1317</v>
      </c>
      <c r="CW42" s="2">
        <v>2</v>
      </c>
      <c r="CX42" s="43"/>
      <c r="CY42" s="2" t="s">
        <v>1491</v>
      </c>
      <c r="CZ42" s="2">
        <v>0</v>
      </c>
      <c r="DA42" s="43"/>
      <c r="DB42" s="2" t="s">
        <v>1491</v>
      </c>
      <c r="DC42" s="2">
        <v>0</v>
      </c>
      <c r="DD42" s="43"/>
      <c r="DE42" s="2" t="s">
        <v>1495</v>
      </c>
      <c r="DF42" s="2">
        <v>0</v>
      </c>
      <c r="DG42" s="43"/>
      <c r="DH42" s="2" t="s">
        <v>1496</v>
      </c>
      <c r="DI42" s="2">
        <v>2</v>
      </c>
      <c r="DJ42" s="43"/>
      <c r="DK42" s="2" t="s">
        <v>1497</v>
      </c>
      <c r="DL42" s="2">
        <v>1</v>
      </c>
      <c r="DM42" s="50">
        <f>DL42+DL43+DL44+DL45+DL46+DL47</f>
        <v>16</v>
      </c>
      <c r="DN42" s="2" t="s">
        <v>1498</v>
      </c>
      <c r="DO42" s="2">
        <v>0</v>
      </c>
      <c r="DP42" s="43"/>
      <c r="DQ42" s="2" t="s">
        <v>1498</v>
      </c>
      <c r="DR42" s="2">
        <v>0</v>
      </c>
      <c r="DS42" s="43"/>
      <c r="DT42" s="2" t="s">
        <v>1499</v>
      </c>
      <c r="DU42" s="2">
        <v>0</v>
      </c>
      <c r="DV42" s="50">
        <f>DU42+DU45+DU43+DU44+DU46+DU47+DU48</f>
        <v>0</v>
      </c>
      <c r="DW42" s="2" t="s">
        <v>1801</v>
      </c>
      <c r="DX42" s="2">
        <v>2</v>
      </c>
      <c r="DY42" s="44"/>
      <c r="DZ42" s="2" t="s">
        <v>1837</v>
      </c>
      <c r="EA42" s="2">
        <v>0</v>
      </c>
      <c r="EB42" s="50">
        <v>17</v>
      </c>
      <c r="EC42" s="2" t="s">
        <v>1838</v>
      </c>
      <c r="ED42" s="2">
        <v>0</v>
      </c>
      <c r="EE42" s="43"/>
      <c r="EF42" s="2" t="s">
        <v>288</v>
      </c>
      <c r="EG42" s="2">
        <v>3</v>
      </c>
      <c r="EH42" s="43"/>
      <c r="EI42" s="1" t="s">
        <v>217</v>
      </c>
      <c r="EJ42" s="1"/>
      <c r="EK42" s="1"/>
      <c r="EL42" s="2" t="s">
        <v>1839</v>
      </c>
      <c r="EM42" s="2">
        <v>3</v>
      </c>
      <c r="EN42" s="44"/>
      <c r="EO42" s="1" t="s">
        <v>217</v>
      </c>
      <c r="EP42" s="1"/>
      <c r="EQ42" s="1"/>
      <c r="ER42" s="1" t="s">
        <v>217</v>
      </c>
      <c r="ES42" s="1"/>
      <c r="ET42" s="1"/>
      <c r="EU42" s="1" t="s">
        <v>217</v>
      </c>
      <c r="EV42" s="1"/>
      <c r="EW42" s="1"/>
      <c r="EX42" s="1" t="s">
        <v>217</v>
      </c>
      <c r="EY42" s="1"/>
      <c r="EZ42" s="1"/>
      <c r="FA42" s="1" t="s">
        <v>217</v>
      </c>
      <c r="FB42" s="1"/>
      <c r="FC42" s="1"/>
      <c r="FD42" s="1" t="s">
        <v>217</v>
      </c>
      <c r="FE42" s="1"/>
      <c r="FF42" s="1"/>
      <c r="FG42" s="1" t="s">
        <v>217</v>
      </c>
      <c r="FH42" s="1"/>
      <c r="FI42" s="1"/>
      <c r="FJ42" s="1" t="s">
        <v>217</v>
      </c>
      <c r="FK42" s="1"/>
      <c r="FL42" s="1"/>
      <c r="FM42" s="1" t="s">
        <v>217</v>
      </c>
      <c r="FN42" s="1"/>
      <c r="FO42" s="1"/>
      <c r="FP42" s="1" t="s">
        <v>217</v>
      </c>
      <c r="FQ42" s="1"/>
      <c r="FR42" s="1"/>
      <c r="FS42" s="2" t="s">
        <v>2168</v>
      </c>
      <c r="FT42" s="2">
        <v>2</v>
      </c>
      <c r="FU42" s="43"/>
      <c r="FV42" s="2" t="s">
        <v>2169</v>
      </c>
      <c r="FW42" s="2">
        <v>2</v>
      </c>
      <c r="FX42" s="43"/>
      <c r="FY42" s="2" t="s">
        <v>2170</v>
      </c>
      <c r="FZ42" s="2">
        <v>3</v>
      </c>
      <c r="GA42" s="43"/>
      <c r="GB42" s="1" t="s">
        <v>256</v>
      </c>
      <c r="GC42" s="1"/>
      <c r="GD42" s="1"/>
      <c r="GE42" s="2" t="s">
        <v>2171</v>
      </c>
      <c r="GF42" s="2">
        <v>3</v>
      </c>
      <c r="GG42" s="43"/>
      <c r="GH42" s="2" t="s">
        <v>2172</v>
      </c>
      <c r="GI42" s="2">
        <v>3</v>
      </c>
      <c r="GJ42" s="43"/>
      <c r="GK42" s="1" t="s">
        <v>217</v>
      </c>
      <c r="GL42" s="1"/>
      <c r="GM42" s="1"/>
      <c r="GN42" s="1" t="s">
        <v>217</v>
      </c>
      <c r="GO42" s="1"/>
      <c r="GP42" s="1"/>
      <c r="GQ42" s="2"/>
      <c r="GR42" s="2"/>
      <c r="GS42" s="43"/>
      <c r="GT42" s="2" t="s">
        <v>2534</v>
      </c>
      <c r="GU42" s="2">
        <v>2</v>
      </c>
      <c r="GV42" s="43"/>
      <c r="GW42" s="2" t="s">
        <v>2535</v>
      </c>
      <c r="GX42" s="2">
        <v>2</v>
      </c>
      <c r="GY42" s="43"/>
      <c r="GZ42" s="2" t="s">
        <v>2519</v>
      </c>
      <c r="HA42" s="2">
        <v>0</v>
      </c>
      <c r="HB42" s="44"/>
      <c r="HC42" s="1" t="s">
        <v>180</v>
      </c>
      <c r="HD42" s="1"/>
      <c r="HE42" s="1"/>
      <c r="HF42" s="2" t="s">
        <v>2536</v>
      </c>
      <c r="HG42" s="2">
        <v>3</v>
      </c>
      <c r="HH42" s="50">
        <f>HG42+HG43+HG44+HG45+HG46+HG47</f>
        <v>17</v>
      </c>
      <c r="HI42" s="2" t="s">
        <v>2537</v>
      </c>
      <c r="HJ42" s="2">
        <v>2</v>
      </c>
      <c r="HK42" s="44"/>
      <c r="HL42" s="2" t="s">
        <v>207</v>
      </c>
      <c r="HM42" s="2">
        <v>1</v>
      </c>
      <c r="HN42" s="44"/>
      <c r="HO42" s="2" t="s">
        <v>2538</v>
      </c>
      <c r="HP42" s="2">
        <v>0</v>
      </c>
      <c r="HQ42" s="43"/>
      <c r="HR42" s="2" t="s">
        <v>2539</v>
      </c>
      <c r="HS42" s="2">
        <v>4</v>
      </c>
      <c r="HT42" s="44"/>
      <c r="HU42" s="2" t="s">
        <v>2857</v>
      </c>
      <c r="HV42" s="2">
        <v>3</v>
      </c>
      <c r="HW42" s="44"/>
      <c r="HX42" s="2" t="s">
        <v>1531</v>
      </c>
      <c r="HY42" s="2">
        <v>0</v>
      </c>
      <c r="HZ42" s="43"/>
      <c r="IA42" s="2" t="s">
        <v>2852</v>
      </c>
      <c r="IB42" s="2">
        <v>2</v>
      </c>
      <c r="IC42" s="43"/>
      <c r="ID42" s="2" t="s">
        <v>2814</v>
      </c>
      <c r="IE42" s="2">
        <v>2</v>
      </c>
      <c r="IF42" s="43"/>
      <c r="IG42" s="2" t="s">
        <v>2858</v>
      </c>
      <c r="IH42" s="2">
        <v>4</v>
      </c>
      <c r="II42" s="43"/>
      <c r="IJ42" s="2" t="s">
        <v>2859</v>
      </c>
      <c r="IK42" s="2">
        <v>3</v>
      </c>
      <c r="IL42" s="43"/>
      <c r="IM42" s="2" t="s">
        <v>2505</v>
      </c>
      <c r="IN42" s="2">
        <v>3</v>
      </c>
      <c r="IO42" s="44"/>
      <c r="IP42" s="2" t="s">
        <v>2854</v>
      </c>
      <c r="IQ42" s="2">
        <v>3</v>
      </c>
      <c r="IR42" s="44"/>
      <c r="IS42" s="2" t="s">
        <v>2860</v>
      </c>
      <c r="IT42" s="2">
        <v>3</v>
      </c>
      <c r="IU42" s="43"/>
      <c r="IV42" s="2" t="s">
        <v>3150</v>
      </c>
      <c r="IW42" s="2">
        <v>3</v>
      </c>
      <c r="IX42" s="43"/>
      <c r="IY42" s="2" t="s">
        <v>3151</v>
      </c>
      <c r="IZ42" s="2">
        <v>3</v>
      </c>
      <c r="JA42" s="43"/>
      <c r="JB42" s="2" t="s">
        <v>3152</v>
      </c>
      <c r="JC42" s="2">
        <v>2</v>
      </c>
      <c r="JD42" s="43"/>
      <c r="JE42" s="2" t="s">
        <v>3153</v>
      </c>
      <c r="JF42" s="2">
        <v>2</v>
      </c>
      <c r="JG42" s="43"/>
      <c r="JH42" s="2" t="s">
        <v>798</v>
      </c>
      <c r="JI42" s="2">
        <v>2</v>
      </c>
      <c r="JJ42" s="44"/>
      <c r="JK42" s="2" t="s">
        <v>3154</v>
      </c>
      <c r="JL42" s="2">
        <v>2</v>
      </c>
      <c r="JM42" s="44"/>
      <c r="JN42" s="2" t="s">
        <v>3155</v>
      </c>
      <c r="JO42" s="2">
        <v>4</v>
      </c>
      <c r="JP42" s="43"/>
      <c r="JQ42" s="2" t="s">
        <v>3156</v>
      </c>
      <c r="JR42" s="2">
        <v>3</v>
      </c>
      <c r="JS42" s="44"/>
      <c r="JT42" s="2" t="s">
        <v>3157</v>
      </c>
      <c r="JU42" s="2">
        <v>1</v>
      </c>
      <c r="JV42" s="43"/>
      <c r="JW42" s="2" t="s">
        <v>3492</v>
      </c>
      <c r="JX42" s="2">
        <v>3</v>
      </c>
      <c r="JY42" s="43"/>
      <c r="JZ42" s="2" t="s">
        <v>2453</v>
      </c>
      <c r="KA42" s="2"/>
      <c r="KB42" s="2"/>
      <c r="KC42" s="1" t="s">
        <v>256</v>
      </c>
      <c r="KD42" s="1"/>
      <c r="KE42" s="1"/>
      <c r="KF42" s="2" t="s">
        <v>576</v>
      </c>
      <c r="KG42" s="2">
        <v>2</v>
      </c>
      <c r="KH42" s="44"/>
      <c r="KI42" s="2" t="s">
        <v>112</v>
      </c>
      <c r="KJ42" s="2">
        <v>3</v>
      </c>
      <c r="KK42" s="43"/>
      <c r="KL42" s="2" t="s">
        <v>1782</v>
      </c>
      <c r="KM42" s="2">
        <v>3</v>
      </c>
      <c r="KN42" s="43"/>
      <c r="KO42" s="2" t="s">
        <v>3506</v>
      </c>
      <c r="KP42" s="2">
        <v>2</v>
      </c>
      <c r="KQ42" s="43"/>
      <c r="KR42" s="2" t="s">
        <v>3507</v>
      </c>
      <c r="KS42" s="2">
        <v>2</v>
      </c>
      <c r="KT42" s="50">
        <f>KS42+KS43+KS44+KS45+KS46+KS48+KS47</f>
        <v>16</v>
      </c>
      <c r="KU42" s="1" t="s">
        <v>256</v>
      </c>
      <c r="KV42" s="1"/>
      <c r="KW42" s="1"/>
      <c r="KX42" s="1" t="s">
        <v>256</v>
      </c>
      <c r="KY42" s="1"/>
      <c r="KZ42" s="1"/>
      <c r="LA42" s="1" t="s">
        <v>256</v>
      </c>
      <c r="LB42" s="1"/>
      <c r="LC42" s="1"/>
      <c r="LD42" s="2" t="s">
        <v>3770</v>
      </c>
      <c r="LE42" s="2">
        <v>0</v>
      </c>
      <c r="LF42" s="50">
        <f>LE42+LE45+LE43+LE44+LE50</f>
        <v>0</v>
      </c>
      <c r="LG42" s="2" t="s">
        <v>3771</v>
      </c>
      <c r="LH42" s="2">
        <v>2</v>
      </c>
      <c r="LI42" s="43"/>
      <c r="LJ42" s="2" t="s">
        <v>866</v>
      </c>
      <c r="LK42" s="2">
        <v>0</v>
      </c>
      <c r="LL42" s="43"/>
      <c r="LM42" s="2" t="s">
        <v>1875</v>
      </c>
      <c r="LN42" s="2">
        <v>0</v>
      </c>
      <c r="LO42" s="43"/>
      <c r="LP42" s="2" t="s">
        <v>866</v>
      </c>
      <c r="LQ42" s="2">
        <v>0</v>
      </c>
      <c r="LR42" s="43"/>
      <c r="LS42" s="11" t="s">
        <v>3772</v>
      </c>
      <c r="LT42" s="2">
        <v>0</v>
      </c>
      <c r="LU42" s="43"/>
      <c r="LV42" s="2" t="s">
        <v>195</v>
      </c>
      <c r="LW42" s="2">
        <v>2</v>
      </c>
      <c r="LX42" s="43"/>
      <c r="LY42" s="2" t="s">
        <v>288</v>
      </c>
      <c r="LZ42" s="2">
        <v>2</v>
      </c>
      <c r="MA42" s="43"/>
      <c r="MB42" s="2" t="s">
        <v>1489</v>
      </c>
      <c r="MC42" s="2">
        <v>0</v>
      </c>
      <c r="MD42" s="43"/>
      <c r="ME42" s="2" t="s">
        <v>867</v>
      </c>
      <c r="MF42" s="2">
        <v>4</v>
      </c>
      <c r="MG42" s="43"/>
      <c r="MH42" s="2" t="s">
        <v>123</v>
      </c>
      <c r="MI42" s="2">
        <v>0</v>
      </c>
      <c r="MJ42" s="43"/>
      <c r="MK42" s="2" t="s">
        <v>123</v>
      </c>
      <c r="ML42" s="2">
        <v>0</v>
      </c>
      <c r="MM42" s="43"/>
      <c r="MN42" s="2" t="s">
        <v>123</v>
      </c>
      <c r="MO42" s="2">
        <v>0</v>
      </c>
      <c r="MP42" s="44"/>
      <c r="MQ42" s="2" t="s">
        <v>183</v>
      </c>
      <c r="MR42" s="2">
        <v>3</v>
      </c>
      <c r="MS42" s="43"/>
      <c r="MT42" s="2" t="s">
        <v>1521</v>
      </c>
      <c r="MU42" s="2">
        <v>5</v>
      </c>
      <c r="MV42" s="43"/>
      <c r="MW42" s="5" t="s">
        <v>4184</v>
      </c>
      <c r="MX42" s="2"/>
      <c r="MY42" s="43"/>
      <c r="MZ42" s="2"/>
      <c r="NA42" s="2"/>
      <c r="NB42" s="22"/>
      <c r="NC42" s="2"/>
      <c r="ND42" s="2"/>
      <c r="NE42" s="22"/>
      <c r="NF42" s="4"/>
      <c r="NG42" s="4"/>
      <c r="NH42" s="4"/>
      <c r="NI42" s="4"/>
    </row>
    <row r="43" spans="1:373" ht="39" customHeight="1">
      <c r="A43" s="2" t="s">
        <v>279</v>
      </c>
      <c r="B43" s="2">
        <v>3</v>
      </c>
      <c r="C43" s="43"/>
      <c r="D43" s="2" t="s">
        <v>207</v>
      </c>
      <c r="E43" s="2">
        <v>3</v>
      </c>
      <c r="F43" s="43"/>
      <c r="G43" s="2" t="s">
        <v>280</v>
      </c>
      <c r="H43" s="2">
        <v>3</v>
      </c>
      <c r="I43" s="43"/>
      <c r="J43" s="2" t="s">
        <v>281</v>
      </c>
      <c r="K43" s="2">
        <v>3</v>
      </c>
      <c r="L43" s="43"/>
      <c r="M43" s="2" t="s">
        <v>282</v>
      </c>
      <c r="N43" s="2">
        <v>2</v>
      </c>
      <c r="O43" s="43"/>
      <c r="P43" s="2" t="s">
        <v>283</v>
      </c>
      <c r="Q43" s="2">
        <v>3</v>
      </c>
      <c r="R43" s="44"/>
      <c r="S43" s="2" t="s">
        <v>284</v>
      </c>
      <c r="T43" s="2">
        <v>3</v>
      </c>
      <c r="U43" s="43"/>
      <c r="V43" s="2" t="s">
        <v>285</v>
      </c>
      <c r="W43" s="2">
        <v>1</v>
      </c>
      <c r="X43" s="44"/>
      <c r="Y43" s="2" t="s">
        <v>286</v>
      </c>
      <c r="Z43" s="2">
        <v>3</v>
      </c>
      <c r="AA43" s="43"/>
      <c r="AB43" s="2" t="s">
        <v>742</v>
      </c>
      <c r="AC43" s="2">
        <v>3</v>
      </c>
      <c r="AD43" s="50">
        <f>AC43+AC44+AC45+AC46+AC47+AC48</f>
        <v>16</v>
      </c>
      <c r="AE43" s="2" t="s">
        <v>743</v>
      </c>
      <c r="AF43" s="2">
        <v>2</v>
      </c>
      <c r="AG43" s="43"/>
      <c r="AH43" s="2" t="s">
        <v>744</v>
      </c>
      <c r="AI43" s="2">
        <v>3</v>
      </c>
      <c r="AJ43" s="50">
        <f>AI43+AI44+AI45+AI46+AI47+AI48</f>
        <v>16</v>
      </c>
      <c r="AK43" s="2" t="s">
        <v>239</v>
      </c>
      <c r="AL43" s="2">
        <v>2</v>
      </c>
      <c r="AM43" s="43"/>
      <c r="AN43" s="1" t="s">
        <v>217</v>
      </c>
      <c r="AO43" s="1"/>
      <c r="AP43" s="1"/>
      <c r="AQ43" s="2" t="s">
        <v>738</v>
      </c>
      <c r="AR43" s="2">
        <v>2</v>
      </c>
      <c r="AS43" s="43"/>
      <c r="AT43" s="2" t="s">
        <v>247</v>
      </c>
      <c r="AU43" s="2">
        <v>2</v>
      </c>
      <c r="AV43" s="44"/>
      <c r="AW43" s="2" t="s">
        <v>745</v>
      </c>
      <c r="AX43" s="2">
        <v>2</v>
      </c>
      <c r="AY43" s="44"/>
      <c r="AZ43" s="2" t="s">
        <v>746</v>
      </c>
      <c r="BA43" s="2">
        <v>1</v>
      </c>
      <c r="BB43" s="44"/>
      <c r="BC43" s="2" t="s">
        <v>747</v>
      </c>
      <c r="BD43" s="2">
        <v>3</v>
      </c>
      <c r="BE43" s="50">
        <f>BD43+BD44+BD45+BD46+BD50+BD47+BD48+BD49</f>
        <v>17</v>
      </c>
      <c r="BF43" s="2" t="s">
        <v>490</v>
      </c>
      <c r="BG43" s="2">
        <v>2</v>
      </c>
      <c r="BH43" s="50">
        <f>BG43+BG44+BG45+BG46+BG47+BG48+BG49</f>
        <v>16</v>
      </c>
      <c r="BI43" s="2" t="s">
        <v>748</v>
      </c>
      <c r="BJ43" s="2">
        <v>2</v>
      </c>
      <c r="BK43" s="43"/>
      <c r="BL43" s="2" t="s">
        <v>1160</v>
      </c>
      <c r="BM43" s="2">
        <v>3</v>
      </c>
      <c r="BN43" s="43"/>
      <c r="BO43" s="2" t="s">
        <v>1161</v>
      </c>
      <c r="BP43" s="2">
        <v>3</v>
      </c>
      <c r="BQ43" s="43"/>
      <c r="BR43" s="2" t="s">
        <v>1162</v>
      </c>
      <c r="BS43" s="2">
        <v>0</v>
      </c>
      <c r="BT43" s="43"/>
      <c r="BU43" s="2" t="s">
        <v>1163</v>
      </c>
      <c r="BV43" s="2">
        <v>1</v>
      </c>
      <c r="BW43" s="44"/>
      <c r="BX43" s="2" t="s">
        <v>247</v>
      </c>
      <c r="BY43" s="2">
        <v>0</v>
      </c>
      <c r="BZ43" s="44"/>
      <c r="CA43" s="1" t="s">
        <v>217</v>
      </c>
      <c r="CB43" s="1"/>
      <c r="CC43" s="1"/>
      <c r="CD43" s="1" t="s">
        <v>217</v>
      </c>
      <c r="CE43" s="1"/>
      <c r="CF43" s="1"/>
      <c r="CG43" s="1" t="s">
        <v>217</v>
      </c>
      <c r="CH43" s="1"/>
      <c r="CI43" s="1"/>
      <c r="CJ43" s="2" t="s">
        <v>1164</v>
      </c>
      <c r="CK43" s="2">
        <v>2</v>
      </c>
      <c r="CL43" s="44"/>
      <c r="CM43" s="2" t="s">
        <v>1165</v>
      </c>
      <c r="CN43" s="2">
        <v>2</v>
      </c>
      <c r="CO43" s="44"/>
      <c r="CP43" s="2" t="s">
        <v>1500</v>
      </c>
      <c r="CQ43" s="2">
        <v>3</v>
      </c>
      <c r="CR43" s="43"/>
      <c r="CS43" s="2" t="s">
        <v>1501</v>
      </c>
      <c r="CT43" s="2">
        <v>3</v>
      </c>
      <c r="CU43" s="50">
        <f>CT43+CT46+CT44+CT45+CT47+CT48</f>
        <v>18</v>
      </c>
      <c r="CV43" s="2" t="s">
        <v>1502</v>
      </c>
      <c r="CW43" s="2">
        <v>1</v>
      </c>
      <c r="CX43" s="44"/>
      <c r="CY43" s="2" t="s">
        <v>1503</v>
      </c>
      <c r="CZ43" s="2">
        <v>0</v>
      </c>
      <c r="DA43" s="43"/>
      <c r="DB43" s="2" t="s">
        <v>1503</v>
      </c>
      <c r="DC43" s="2">
        <v>0</v>
      </c>
      <c r="DD43" s="43"/>
      <c r="DE43" s="2" t="s">
        <v>1504</v>
      </c>
      <c r="DF43" s="2">
        <v>0</v>
      </c>
      <c r="DG43" s="44"/>
      <c r="DH43" s="2" t="s">
        <v>1505</v>
      </c>
      <c r="DI43" s="2">
        <v>2</v>
      </c>
      <c r="DJ43" s="43"/>
      <c r="DK43" s="2" t="s">
        <v>802</v>
      </c>
      <c r="DL43" s="2">
        <v>2</v>
      </c>
      <c r="DM43" s="43"/>
      <c r="DN43" s="2" t="s">
        <v>992</v>
      </c>
      <c r="DO43" s="2">
        <v>0</v>
      </c>
      <c r="DP43" s="43"/>
      <c r="DQ43" s="2" t="s">
        <v>992</v>
      </c>
      <c r="DR43" s="2">
        <v>0</v>
      </c>
      <c r="DS43" s="43"/>
      <c r="DT43" s="2" t="s">
        <v>1506</v>
      </c>
      <c r="DU43" s="2">
        <v>0</v>
      </c>
      <c r="DV43" s="43"/>
      <c r="DW43" s="1" t="s">
        <v>217</v>
      </c>
      <c r="DX43" s="1"/>
      <c r="DY43" s="1"/>
      <c r="DZ43" s="2" t="s">
        <v>1840</v>
      </c>
      <c r="EA43" s="2">
        <v>0</v>
      </c>
      <c r="EB43" s="43"/>
      <c r="EC43" s="2" t="s">
        <v>1841</v>
      </c>
      <c r="ED43" s="2">
        <v>0</v>
      </c>
      <c r="EE43" s="44"/>
      <c r="EF43" s="2" t="s">
        <v>816</v>
      </c>
      <c r="EG43" s="2">
        <v>4</v>
      </c>
      <c r="EH43" s="43"/>
      <c r="EI43" s="2" t="s">
        <v>1842</v>
      </c>
      <c r="EJ43" s="2">
        <v>2</v>
      </c>
      <c r="EK43" s="50">
        <f>EJ43+EJ44+EJ45+EJ46+EJ47+EJ48+EJ49</f>
        <v>19</v>
      </c>
      <c r="EL43" s="1" t="s">
        <v>256</v>
      </c>
      <c r="EM43" s="1"/>
      <c r="EN43" s="1"/>
      <c r="EO43" s="2" t="s">
        <v>1843</v>
      </c>
      <c r="EP43" s="2">
        <v>4</v>
      </c>
      <c r="EQ43" s="50">
        <f>EP43+EP44+EP45+EP46+EP48+EP47</f>
        <v>19</v>
      </c>
      <c r="ER43" s="2" t="s">
        <v>1843</v>
      </c>
      <c r="ES43" s="2">
        <v>4</v>
      </c>
      <c r="ET43" s="50">
        <f>ES43+ES44+ES45+ES46+ES48+ES47</f>
        <v>19</v>
      </c>
      <c r="EU43" s="2" t="s">
        <v>1843</v>
      </c>
      <c r="EV43" s="2">
        <v>4</v>
      </c>
      <c r="EW43" s="50">
        <f>EV43+EV44+EV45+EV46+EV48+EV47</f>
        <v>19</v>
      </c>
      <c r="EX43" s="2" t="s">
        <v>1843</v>
      </c>
      <c r="EY43" s="2">
        <v>4</v>
      </c>
      <c r="EZ43" s="50">
        <f>EY43+EY44+EY45+EY46+EY48+EY47</f>
        <v>19</v>
      </c>
      <c r="FA43" s="2" t="s">
        <v>1843</v>
      </c>
      <c r="FB43" s="2">
        <v>4</v>
      </c>
      <c r="FC43" s="50">
        <f>FB43+FB44+FB45+FB46+FB48+FB47</f>
        <v>19</v>
      </c>
      <c r="FD43" s="2" t="s">
        <v>1843</v>
      </c>
      <c r="FE43" s="2">
        <v>4</v>
      </c>
      <c r="FF43" s="50">
        <f>FE43+FE44+FE45+FE46+FE48+FE47</f>
        <v>19</v>
      </c>
      <c r="FG43" s="2" t="s">
        <v>1843</v>
      </c>
      <c r="FH43" s="2">
        <v>4</v>
      </c>
      <c r="FI43" s="50">
        <f>FH43+FH44+FH45+FH46+FH48+FH47</f>
        <v>19</v>
      </c>
      <c r="FJ43" s="2" t="s">
        <v>1843</v>
      </c>
      <c r="FK43" s="2">
        <v>4</v>
      </c>
      <c r="FL43" s="50">
        <f>FK43+FK44+FK45+FK46+FK48+FK47</f>
        <v>19</v>
      </c>
      <c r="FM43" s="2" t="s">
        <v>1843</v>
      </c>
      <c r="FN43" s="2">
        <v>4</v>
      </c>
      <c r="FO43" s="50">
        <f>FN43+FN44+FN45+FN46+FN48+FN47</f>
        <v>19</v>
      </c>
      <c r="FP43" s="2" t="s">
        <v>1843</v>
      </c>
      <c r="FQ43" s="2">
        <v>4</v>
      </c>
      <c r="FR43" s="50">
        <f>FQ43+FQ44+FQ45+FQ46+FQ48+FQ47</f>
        <v>19</v>
      </c>
      <c r="FS43" s="2" t="s">
        <v>722</v>
      </c>
      <c r="FT43" s="2">
        <v>3</v>
      </c>
      <c r="FU43" s="43"/>
      <c r="FV43" s="2" t="s">
        <v>2173</v>
      </c>
      <c r="FW43" s="2">
        <v>2</v>
      </c>
      <c r="FX43" s="43"/>
      <c r="FY43" s="2" t="s">
        <v>2174</v>
      </c>
      <c r="FZ43" s="2">
        <v>3</v>
      </c>
      <c r="GA43" s="43"/>
      <c r="GB43" s="2" t="s">
        <v>2175</v>
      </c>
      <c r="GC43" s="2">
        <v>3</v>
      </c>
      <c r="GD43" s="50">
        <f>GC43+GC44+GC45+GC46+GC47</f>
        <v>15</v>
      </c>
      <c r="GE43" s="2" t="s">
        <v>2176</v>
      </c>
      <c r="GF43" s="2">
        <v>3</v>
      </c>
      <c r="GG43" s="44"/>
      <c r="GH43" s="2" t="s">
        <v>2177</v>
      </c>
      <c r="GI43" s="2">
        <v>3</v>
      </c>
      <c r="GJ43" s="43"/>
      <c r="GK43" s="2" t="s">
        <v>2178</v>
      </c>
      <c r="GL43" s="2">
        <v>0</v>
      </c>
      <c r="GM43" s="50">
        <f>GL43+GL44+GL45+GL46+GL47+GL48</f>
        <v>0</v>
      </c>
      <c r="GN43" s="2" t="s">
        <v>2179</v>
      </c>
      <c r="GO43" s="2">
        <v>0</v>
      </c>
      <c r="GP43" s="50">
        <f>GO43+GO44+GO45+GO46+GO47</f>
        <v>0</v>
      </c>
      <c r="GQ43" s="2" t="s">
        <v>123</v>
      </c>
      <c r="GR43" s="2">
        <v>3</v>
      </c>
      <c r="GS43" s="43"/>
      <c r="GT43" s="2" t="s">
        <v>1178</v>
      </c>
      <c r="GU43" s="2">
        <v>2</v>
      </c>
      <c r="GV43" s="43"/>
      <c r="GW43" s="2" t="s">
        <v>2540</v>
      </c>
      <c r="GX43" s="2">
        <v>3</v>
      </c>
      <c r="GY43" s="43"/>
      <c r="GZ43" s="1" t="s">
        <v>180</v>
      </c>
      <c r="HA43" s="1"/>
      <c r="HB43" s="1"/>
      <c r="HC43" s="2" t="s">
        <v>2173</v>
      </c>
      <c r="HD43" s="2">
        <v>0</v>
      </c>
      <c r="HE43" s="50">
        <f>HD43+HD46+HD44+HD45+HD49+HD51</f>
        <v>0</v>
      </c>
      <c r="HF43" s="2" t="s">
        <v>2541</v>
      </c>
      <c r="HG43" s="2">
        <v>3</v>
      </c>
      <c r="HH43" s="43"/>
      <c r="HI43" s="1" t="s">
        <v>256</v>
      </c>
      <c r="HJ43" s="1"/>
      <c r="HK43" s="1"/>
      <c r="HL43" s="1" t="s">
        <v>217</v>
      </c>
      <c r="HM43" s="1"/>
      <c r="HN43" s="1"/>
      <c r="HO43" s="2" t="s">
        <v>1819</v>
      </c>
      <c r="HP43" s="2">
        <v>0</v>
      </c>
      <c r="HQ43" s="43"/>
      <c r="HR43" s="1" t="s">
        <v>217</v>
      </c>
      <c r="HS43" s="1"/>
      <c r="HT43" s="1"/>
      <c r="HU43" s="1" t="s">
        <v>217</v>
      </c>
      <c r="HV43" s="1"/>
      <c r="HW43" s="1"/>
      <c r="HX43" s="2" t="s">
        <v>2861</v>
      </c>
      <c r="HY43" s="2">
        <v>0</v>
      </c>
      <c r="HZ43" s="43"/>
      <c r="IA43" s="2" t="s">
        <v>102</v>
      </c>
      <c r="IB43" s="2">
        <v>4</v>
      </c>
      <c r="IC43" s="44"/>
      <c r="ID43" s="2" t="s">
        <v>2862</v>
      </c>
      <c r="IE43" s="2">
        <v>2</v>
      </c>
      <c r="IF43" s="44"/>
      <c r="IG43" s="2" t="s">
        <v>2863</v>
      </c>
      <c r="IH43" s="2">
        <v>4</v>
      </c>
      <c r="II43" s="43"/>
      <c r="IJ43" s="2" t="s">
        <v>2864</v>
      </c>
      <c r="IK43" s="2">
        <v>2</v>
      </c>
      <c r="IL43" s="43"/>
      <c r="IM43" s="1" t="s">
        <v>256</v>
      </c>
      <c r="IN43" s="1"/>
      <c r="IO43" s="1"/>
      <c r="IP43" s="1" t="s">
        <v>256</v>
      </c>
      <c r="IQ43" s="1"/>
      <c r="IR43" s="1"/>
      <c r="IS43" s="2" t="s">
        <v>2865</v>
      </c>
      <c r="IT43" s="2">
        <v>3</v>
      </c>
      <c r="IU43" s="44"/>
      <c r="IV43" s="2" t="s">
        <v>3158</v>
      </c>
      <c r="IW43" s="2">
        <v>3</v>
      </c>
      <c r="IX43" s="43"/>
      <c r="IY43" s="2" t="s">
        <v>3159</v>
      </c>
      <c r="IZ43" s="2">
        <v>3</v>
      </c>
      <c r="JA43" s="43"/>
      <c r="JB43" s="2" t="s">
        <v>3160</v>
      </c>
      <c r="JC43" s="2">
        <v>2</v>
      </c>
      <c r="JD43" s="43"/>
      <c r="JE43" s="2" t="s">
        <v>3161</v>
      </c>
      <c r="JF43" s="2">
        <v>2</v>
      </c>
      <c r="JG43" s="43"/>
      <c r="JH43" s="1" t="s">
        <v>256</v>
      </c>
      <c r="JI43" s="1"/>
      <c r="JJ43" s="1"/>
      <c r="JK43" s="1" t="s">
        <v>217</v>
      </c>
      <c r="JL43" s="1"/>
      <c r="JM43" s="1"/>
      <c r="JN43" s="2" t="s">
        <v>3162</v>
      </c>
      <c r="JO43" s="2">
        <v>4</v>
      </c>
      <c r="JP43" s="44"/>
      <c r="JQ43" s="1" t="s">
        <v>217</v>
      </c>
      <c r="JR43" s="1"/>
      <c r="JS43" s="1"/>
      <c r="JT43" s="2" t="s">
        <v>3163</v>
      </c>
      <c r="JU43" s="2">
        <v>4</v>
      </c>
      <c r="JV43" s="43"/>
      <c r="JW43" s="2" t="s">
        <v>1819</v>
      </c>
      <c r="JX43" s="2">
        <v>3</v>
      </c>
      <c r="JY43" s="43"/>
      <c r="JZ43" s="2" t="s">
        <v>2548</v>
      </c>
      <c r="KA43" s="2"/>
      <c r="KB43" s="2"/>
      <c r="KC43" s="2" t="s">
        <v>1848</v>
      </c>
      <c r="KD43" s="2">
        <v>2</v>
      </c>
      <c r="KE43" s="50">
        <f>KD43+KD44+KD45+KD46+KD47+KD48</f>
        <v>17</v>
      </c>
      <c r="KF43" s="1" t="s">
        <v>217</v>
      </c>
      <c r="KG43" s="1"/>
      <c r="KH43" s="1"/>
      <c r="KI43" s="2" t="s">
        <v>159</v>
      </c>
      <c r="KJ43" s="2">
        <v>3</v>
      </c>
      <c r="KK43" s="43"/>
      <c r="KL43" s="2" t="s">
        <v>3508</v>
      </c>
      <c r="KM43" s="2">
        <v>4</v>
      </c>
      <c r="KN43" s="43"/>
      <c r="KO43" s="2" t="s">
        <v>3509</v>
      </c>
      <c r="KP43" s="2">
        <v>3</v>
      </c>
      <c r="KQ43" s="43"/>
      <c r="KR43" s="2" t="s">
        <v>2805</v>
      </c>
      <c r="KS43" s="2">
        <v>2</v>
      </c>
      <c r="KT43" s="43"/>
      <c r="KU43" s="2" t="s">
        <v>3510</v>
      </c>
      <c r="KV43" s="2">
        <v>0</v>
      </c>
      <c r="KW43" s="50">
        <f>KV43+KV44+KV45+KV46+KV47</f>
        <v>0</v>
      </c>
      <c r="KX43" s="2" t="s">
        <v>3510</v>
      </c>
      <c r="KY43" s="2">
        <v>0</v>
      </c>
      <c r="KZ43" s="50">
        <f>KY43+KY44+KY45+KY46+KY47</f>
        <v>0</v>
      </c>
      <c r="LA43" s="2" t="s">
        <v>3510</v>
      </c>
      <c r="LB43" s="2">
        <v>0</v>
      </c>
      <c r="LC43" s="50">
        <f>LB43+LB44+LB45+LB46+LB47</f>
        <v>0</v>
      </c>
      <c r="LD43" s="2" t="s">
        <v>3773</v>
      </c>
      <c r="LE43" s="2">
        <v>0</v>
      </c>
      <c r="LF43" s="43"/>
      <c r="LG43" s="2" t="s">
        <v>3774</v>
      </c>
      <c r="LH43" s="2">
        <v>2</v>
      </c>
      <c r="LI43" s="43"/>
      <c r="LJ43" s="2" t="s">
        <v>3258</v>
      </c>
      <c r="LK43" s="2">
        <v>0</v>
      </c>
      <c r="LL43" s="43"/>
      <c r="LM43" s="2" t="s">
        <v>3763</v>
      </c>
      <c r="LN43" s="2">
        <v>0</v>
      </c>
      <c r="LO43" s="43"/>
      <c r="LP43" s="2" t="s">
        <v>3258</v>
      </c>
      <c r="LQ43" s="2">
        <v>0</v>
      </c>
      <c r="LR43" s="43"/>
      <c r="LS43" s="2" t="s">
        <v>3775</v>
      </c>
      <c r="LT43" s="2">
        <v>0</v>
      </c>
      <c r="LU43" s="43"/>
      <c r="LV43" s="2" t="s">
        <v>3776</v>
      </c>
      <c r="LW43" s="2">
        <v>3</v>
      </c>
      <c r="LX43" s="43"/>
      <c r="LY43" s="2" t="s">
        <v>3777</v>
      </c>
      <c r="LZ43" s="2">
        <v>3</v>
      </c>
      <c r="MA43" s="43"/>
      <c r="MB43" s="2" t="s">
        <v>479</v>
      </c>
      <c r="MC43" s="2">
        <v>0</v>
      </c>
      <c r="MD43" s="44"/>
      <c r="ME43" s="2" t="s">
        <v>3965</v>
      </c>
      <c r="MF43" s="2">
        <v>2</v>
      </c>
      <c r="MG43" s="43"/>
      <c r="MH43" s="2" t="s">
        <v>3966</v>
      </c>
      <c r="MI43" s="2">
        <v>0</v>
      </c>
      <c r="MJ43" s="44"/>
      <c r="MK43" s="2" t="s">
        <v>3967</v>
      </c>
      <c r="ML43" s="2">
        <v>0</v>
      </c>
      <c r="MM43" s="44"/>
      <c r="MN43" s="1" t="s">
        <v>2984</v>
      </c>
      <c r="MO43" s="18"/>
      <c r="MP43" s="1"/>
      <c r="MQ43" s="2" t="s">
        <v>3968</v>
      </c>
      <c r="MR43" s="2">
        <v>3</v>
      </c>
      <c r="MS43" s="43"/>
      <c r="MT43" s="2" t="s">
        <v>2452</v>
      </c>
      <c r="MU43" s="2">
        <v>1</v>
      </c>
      <c r="MV43" s="43"/>
      <c r="MW43" s="5" t="s">
        <v>83</v>
      </c>
      <c r="MX43" s="2"/>
      <c r="MY43" s="43"/>
      <c r="MZ43" s="2"/>
      <c r="NA43" s="2"/>
      <c r="NB43" s="22"/>
      <c r="NC43" s="2"/>
      <c r="ND43" s="2"/>
      <c r="NE43" s="22"/>
      <c r="NF43" s="4"/>
      <c r="NG43" s="4"/>
      <c r="NH43" s="4"/>
      <c r="NI43" s="4"/>
    </row>
    <row r="44" spans="1:373" ht="39" customHeight="1">
      <c r="A44" s="2" t="s">
        <v>287</v>
      </c>
      <c r="B44" s="2">
        <v>2</v>
      </c>
      <c r="C44" s="44"/>
      <c r="D44" s="2" t="s">
        <v>207</v>
      </c>
      <c r="E44" s="2">
        <v>3</v>
      </c>
      <c r="F44" s="44"/>
      <c r="G44" s="2" t="s">
        <v>288</v>
      </c>
      <c r="H44" s="2">
        <v>4</v>
      </c>
      <c r="I44" s="44"/>
      <c r="J44" s="2" t="s">
        <v>207</v>
      </c>
      <c r="K44" s="2">
        <v>2</v>
      </c>
      <c r="L44" s="44"/>
      <c r="M44" s="2" t="s">
        <v>289</v>
      </c>
      <c r="N44" s="2">
        <v>3</v>
      </c>
      <c r="O44" s="43"/>
      <c r="P44" s="1" t="s">
        <v>256</v>
      </c>
      <c r="Q44" s="1"/>
      <c r="R44" s="1"/>
      <c r="S44" s="2" t="s">
        <v>290</v>
      </c>
      <c r="T44" s="2">
        <v>3</v>
      </c>
      <c r="U44" s="43"/>
      <c r="V44" s="1" t="s">
        <v>256</v>
      </c>
      <c r="W44" s="1"/>
      <c r="X44" s="1"/>
      <c r="Y44" s="2" t="s">
        <v>291</v>
      </c>
      <c r="Z44" s="2">
        <v>2</v>
      </c>
      <c r="AA44" s="43"/>
      <c r="AB44" s="2" t="s">
        <v>749</v>
      </c>
      <c r="AC44" s="2">
        <v>2</v>
      </c>
      <c r="AD44" s="43"/>
      <c r="AE44" s="2" t="s">
        <v>691</v>
      </c>
      <c r="AF44" s="2">
        <v>3</v>
      </c>
      <c r="AG44" s="43"/>
      <c r="AH44" s="2" t="s">
        <v>750</v>
      </c>
      <c r="AI44" s="2">
        <v>3</v>
      </c>
      <c r="AJ44" s="43"/>
      <c r="AK44" s="2" t="s">
        <v>751</v>
      </c>
      <c r="AL44" s="2">
        <v>2</v>
      </c>
      <c r="AM44" s="43"/>
      <c r="AN44" s="2" t="s">
        <v>752</v>
      </c>
      <c r="AO44" s="2">
        <v>1</v>
      </c>
      <c r="AP44" s="50">
        <f>AO44+AO45+AO46+AO47+AO48+AO49</f>
        <v>18</v>
      </c>
      <c r="AQ44" s="2" t="s">
        <v>247</v>
      </c>
      <c r="AR44" s="2">
        <v>2</v>
      </c>
      <c r="AS44" s="44"/>
      <c r="AT44" s="1" t="s">
        <v>217</v>
      </c>
      <c r="AU44" s="1"/>
      <c r="AV44" s="1"/>
      <c r="AW44" s="1" t="s">
        <v>217</v>
      </c>
      <c r="AX44" s="1"/>
      <c r="AY44" s="1"/>
      <c r="AZ44" s="1" t="s">
        <v>256</v>
      </c>
      <c r="BA44" s="1"/>
      <c r="BB44" s="1"/>
      <c r="BC44" s="2" t="s">
        <v>753</v>
      </c>
      <c r="BD44" s="2">
        <v>2</v>
      </c>
      <c r="BE44" s="43"/>
      <c r="BF44" s="2" t="s">
        <v>754</v>
      </c>
      <c r="BG44" s="2">
        <v>2</v>
      </c>
      <c r="BH44" s="43"/>
      <c r="BI44" s="2" t="s">
        <v>755</v>
      </c>
      <c r="BJ44" s="2">
        <v>2</v>
      </c>
      <c r="BK44" s="43"/>
      <c r="BL44" s="2" t="s">
        <v>111</v>
      </c>
      <c r="BM44" s="2">
        <v>3</v>
      </c>
      <c r="BN44" s="43"/>
      <c r="BO44" s="2" t="s">
        <v>1166</v>
      </c>
      <c r="BP44" s="2">
        <v>3</v>
      </c>
      <c r="BQ44" s="43"/>
      <c r="BR44" s="2" t="s">
        <v>1167</v>
      </c>
      <c r="BS44" s="2">
        <v>0</v>
      </c>
      <c r="BT44" s="43"/>
      <c r="BU44" s="1" t="s">
        <v>217</v>
      </c>
      <c r="BV44" s="1"/>
      <c r="BW44" s="1"/>
      <c r="BX44" s="1" t="s">
        <v>217</v>
      </c>
      <c r="BY44" s="1"/>
      <c r="BZ44" s="1"/>
      <c r="CA44" s="2" t="s">
        <v>1168</v>
      </c>
      <c r="CB44" s="2">
        <v>3</v>
      </c>
      <c r="CC44" s="50">
        <f>CB44+CB45+CB46+CB47+CB49+CB48+CB50</f>
        <v>20</v>
      </c>
      <c r="CD44" s="2" t="s">
        <v>1168</v>
      </c>
      <c r="CE44" s="2">
        <v>3</v>
      </c>
      <c r="CF44" s="50">
        <f>CE44+CE45+CE46+CE47+CE49+CE48+CE50</f>
        <v>20</v>
      </c>
      <c r="CG44" s="2" t="s">
        <v>1168</v>
      </c>
      <c r="CH44" s="2">
        <v>3</v>
      </c>
      <c r="CI44" s="50">
        <f>CH44+CH45+CH46+CH47+CH49+CH48+CH50</f>
        <v>20</v>
      </c>
      <c r="CJ44" s="1" t="s">
        <v>256</v>
      </c>
      <c r="CK44" s="1"/>
      <c r="CL44" s="1"/>
      <c r="CM44" s="1" t="s">
        <v>217</v>
      </c>
      <c r="CN44" s="1"/>
      <c r="CO44" s="1"/>
      <c r="CP44" s="2" t="s">
        <v>1507</v>
      </c>
      <c r="CQ44" s="2">
        <v>3</v>
      </c>
      <c r="CR44" s="43"/>
      <c r="CS44" s="2" t="s">
        <v>1468</v>
      </c>
      <c r="CT44" s="2">
        <v>4</v>
      </c>
      <c r="CU44" s="43"/>
      <c r="CV44" s="1" t="s">
        <v>217</v>
      </c>
      <c r="CW44" s="1"/>
      <c r="CX44" s="1"/>
      <c r="CY44" s="2" t="s">
        <v>1504</v>
      </c>
      <c r="CZ44" s="2">
        <v>0</v>
      </c>
      <c r="DA44" s="44"/>
      <c r="DB44" s="2" t="s">
        <v>1504</v>
      </c>
      <c r="DC44" s="2">
        <v>0</v>
      </c>
      <c r="DD44" s="44"/>
      <c r="DE44" s="1" t="s">
        <v>256</v>
      </c>
      <c r="DF44" s="1"/>
      <c r="DG44" s="1"/>
      <c r="DH44" s="2" t="s">
        <v>1508</v>
      </c>
      <c r="DI44" s="2">
        <v>2</v>
      </c>
      <c r="DJ44" s="44"/>
      <c r="DK44" s="2" t="s">
        <v>1509</v>
      </c>
      <c r="DL44" s="2">
        <v>2</v>
      </c>
      <c r="DM44" s="43"/>
      <c r="DN44" s="2" t="s">
        <v>1510</v>
      </c>
      <c r="DO44" s="2">
        <v>0</v>
      </c>
      <c r="DP44" s="44"/>
      <c r="DQ44" s="2" t="s">
        <v>1510</v>
      </c>
      <c r="DR44" s="2">
        <v>0</v>
      </c>
      <c r="DS44" s="44"/>
      <c r="DT44" s="2" t="s">
        <v>138</v>
      </c>
      <c r="DU44" s="2">
        <v>0</v>
      </c>
      <c r="DV44" s="43"/>
      <c r="DW44" s="2" t="s">
        <v>1844</v>
      </c>
      <c r="DX44" s="2">
        <v>2</v>
      </c>
      <c r="DY44" s="50">
        <f>DX44+DX45+DX46+DX47+DX48+DX49+DX51+DX50</f>
        <v>17</v>
      </c>
      <c r="DZ44" s="2" t="s">
        <v>1845</v>
      </c>
      <c r="EA44" s="2">
        <v>0</v>
      </c>
      <c r="EB44" s="43"/>
      <c r="EC44" s="1" t="s">
        <v>217</v>
      </c>
      <c r="ED44" s="1"/>
      <c r="EE44" s="1"/>
      <c r="EF44" s="2" t="s">
        <v>1846</v>
      </c>
      <c r="EG44" s="2">
        <v>2</v>
      </c>
      <c r="EH44" s="44"/>
      <c r="EI44" s="2" t="s">
        <v>1847</v>
      </c>
      <c r="EJ44" s="2">
        <v>4</v>
      </c>
      <c r="EK44" s="43"/>
      <c r="EL44" s="2" t="s">
        <v>1848</v>
      </c>
      <c r="EM44" s="2">
        <v>3</v>
      </c>
      <c r="EN44" s="50">
        <f>EM44+EM47+EM45+EM46+EM48+EM49</f>
        <v>17</v>
      </c>
      <c r="EO44" s="2" t="s">
        <v>1849</v>
      </c>
      <c r="EP44" s="2">
        <v>6</v>
      </c>
      <c r="EQ44" s="43"/>
      <c r="ER44" s="2" t="s">
        <v>1849</v>
      </c>
      <c r="ES44" s="2">
        <v>6</v>
      </c>
      <c r="ET44" s="43"/>
      <c r="EU44" s="2" t="s">
        <v>1849</v>
      </c>
      <c r="EV44" s="2">
        <v>6</v>
      </c>
      <c r="EW44" s="43"/>
      <c r="EX44" s="2" t="s">
        <v>1849</v>
      </c>
      <c r="EY44" s="2">
        <v>6</v>
      </c>
      <c r="EZ44" s="43"/>
      <c r="FA44" s="2" t="s">
        <v>1849</v>
      </c>
      <c r="FB44" s="2">
        <v>6</v>
      </c>
      <c r="FC44" s="43"/>
      <c r="FD44" s="2" t="s">
        <v>1849</v>
      </c>
      <c r="FE44" s="2">
        <v>6</v>
      </c>
      <c r="FF44" s="43"/>
      <c r="FG44" s="2" t="s">
        <v>1849</v>
      </c>
      <c r="FH44" s="2">
        <v>6</v>
      </c>
      <c r="FI44" s="43"/>
      <c r="FJ44" s="2" t="s">
        <v>1849</v>
      </c>
      <c r="FK44" s="2">
        <v>6</v>
      </c>
      <c r="FL44" s="43"/>
      <c r="FM44" s="2" t="s">
        <v>1849</v>
      </c>
      <c r="FN44" s="2">
        <v>6</v>
      </c>
      <c r="FO44" s="43"/>
      <c r="FP44" s="2" t="s">
        <v>1849</v>
      </c>
      <c r="FQ44" s="2">
        <v>6</v>
      </c>
      <c r="FR44" s="43"/>
      <c r="FS44" s="2" t="s">
        <v>2180</v>
      </c>
      <c r="FT44" s="2">
        <v>3</v>
      </c>
      <c r="FU44" s="43"/>
      <c r="FV44" s="2" t="s">
        <v>2181</v>
      </c>
      <c r="FW44" s="2">
        <v>2</v>
      </c>
      <c r="FX44" s="43"/>
      <c r="FY44" s="2" t="s">
        <v>2182</v>
      </c>
      <c r="FZ44" s="2">
        <v>3</v>
      </c>
      <c r="GA44" s="43"/>
      <c r="GB44" s="2" t="s">
        <v>2183</v>
      </c>
      <c r="GC44" s="2">
        <v>3</v>
      </c>
      <c r="GD44" s="43"/>
      <c r="GE44" s="1" t="s">
        <v>256</v>
      </c>
      <c r="GF44" s="1"/>
      <c r="GG44" s="1"/>
      <c r="GH44" s="2" t="s">
        <v>2184</v>
      </c>
      <c r="GI44" s="2">
        <v>3</v>
      </c>
      <c r="GJ44" s="43"/>
      <c r="GK44" s="2" t="s">
        <v>2185</v>
      </c>
      <c r="GL44" s="2">
        <v>0</v>
      </c>
      <c r="GM44" s="43"/>
      <c r="GN44" s="2" t="s">
        <v>2186</v>
      </c>
      <c r="GO44" s="2">
        <v>0</v>
      </c>
      <c r="GP44" s="43"/>
      <c r="GQ44" s="2" t="s">
        <v>32</v>
      </c>
      <c r="GR44" s="2">
        <v>3</v>
      </c>
      <c r="GS44" s="44"/>
      <c r="GT44" s="2" t="s">
        <v>2542</v>
      </c>
      <c r="GU44" s="2">
        <v>2</v>
      </c>
      <c r="GV44" s="43"/>
      <c r="GW44" s="2" t="s">
        <v>2543</v>
      </c>
      <c r="GX44" s="2">
        <v>1</v>
      </c>
      <c r="GY44" s="43"/>
      <c r="GZ44" s="2" t="s">
        <v>2544</v>
      </c>
      <c r="HA44" s="2">
        <v>0</v>
      </c>
      <c r="HB44" s="50">
        <f>HA44+HA47+HA45+HA46+HA50+HA52</f>
        <v>0</v>
      </c>
      <c r="HC44" s="2" t="s">
        <v>2545</v>
      </c>
      <c r="HD44" s="2">
        <v>0</v>
      </c>
      <c r="HE44" s="43"/>
      <c r="HF44" s="2" t="s">
        <v>2546</v>
      </c>
      <c r="HG44" s="2">
        <v>3</v>
      </c>
      <c r="HH44" s="43"/>
      <c r="HI44" s="2" t="s">
        <v>2547</v>
      </c>
      <c r="HJ44" s="2">
        <v>2</v>
      </c>
      <c r="HK44" s="50">
        <f>HJ44+HJ45+HJ50+HJ46+HJ47+HJ48+HJ49</f>
        <v>15</v>
      </c>
      <c r="HL44" s="2" t="s">
        <v>2548</v>
      </c>
      <c r="HM44" s="2">
        <v>2</v>
      </c>
      <c r="HN44" s="50">
        <f>HM44+HM45+HM46+HM47+HM48+HM50+HM49</f>
        <v>14</v>
      </c>
      <c r="HO44" s="2" t="s">
        <v>2549</v>
      </c>
      <c r="HP44" s="2">
        <v>0</v>
      </c>
      <c r="HQ44" s="43"/>
      <c r="HR44" s="2" t="s">
        <v>112</v>
      </c>
      <c r="HS44" s="2">
        <v>4</v>
      </c>
      <c r="HT44" s="50">
        <f>HS44+HS45+HS46+HS47+HS48+HS49</f>
        <v>20</v>
      </c>
      <c r="HU44" s="2" t="s">
        <v>2866</v>
      </c>
      <c r="HV44" s="2">
        <v>3</v>
      </c>
      <c r="HW44" s="50">
        <f>HV44+HV45+HV46+HV47+HV48+HV50+HV49</f>
        <v>18</v>
      </c>
      <c r="HX44" s="2" t="s">
        <v>280</v>
      </c>
      <c r="HY44" s="2">
        <v>0</v>
      </c>
      <c r="HZ44" s="43"/>
      <c r="IA44" s="1" t="s">
        <v>256</v>
      </c>
      <c r="IB44" s="1"/>
      <c r="IC44" s="1"/>
      <c r="ID44" s="1" t="s">
        <v>256</v>
      </c>
      <c r="IE44" s="1"/>
      <c r="IF44" s="1"/>
      <c r="IG44" s="2" t="s">
        <v>2867</v>
      </c>
      <c r="IH44" s="2">
        <v>2</v>
      </c>
      <c r="II44" s="44"/>
      <c r="IJ44" s="2" t="s">
        <v>2868</v>
      </c>
      <c r="IK44" s="2">
        <v>4</v>
      </c>
      <c r="IL44" s="43"/>
      <c r="IM44" s="2" t="s">
        <v>2869</v>
      </c>
      <c r="IN44" s="2">
        <v>3</v>
      </c>
      <c r="IO44" s="50">
        <f>IN44+IN45+IN46+IN47+IN48+IN49</f>
        <v>18</v>
      </c>
      <c r="IP44" s="2" t="s">
        <v>2870</v>
      </c>
      <c r="IQ44" s="2">
        <v>3</v>
      </c>
      <c r="IR44" s="50">
        <f>IQ44+IQ45+IQ46+IQ47+IQ48</f>
        <v>15</v>
      </c>
      <c r="IS44" s="1" t="s">
        <v>256</v>
      </c>
      <c r="IT44" s="1"/>
      <c r="IU44" s="1"/>
      <c r="IV44" s="2" t="s">
        <v>3164</v>
      </c>
      <c r="IW44" s="2">
        <v>2</v>
      </c>
      <c r="IX44" s="43"/>
      <c r="IY44" s="2" t="s">
        <v>654</v>
      </c>
      <c r="IZ44" s="2">
        <v>2</v>
      </c>
      <c r="JA44" s="43"/>
      <c r="JB44" s="2" t="s">
        <v>3165</v>
      </c>
      <c r="JC44" s="2">
        <v>3</v>
      </c>
      <c r="JD44" s="43"/>
      <c r="JE44" s="2" t="s">
        <v>236</v>
      </c>
      <c r="JF44" s="2">
        <v>3</v>
      </c>
      <c r="JG44" s="43"/>
      <c r="JH44" s="2" t="s">
        <v>3166</v>
      </c>
      <c r="JI44" s="2">
        <v>6</v>
      </c>
      <c r="JJ44" s="50">
        <f>JI44+JI45+JI46+JI47</f>
        <v>17</v>
      </c>
      <c r="JK44" s="2" t="s">
        <v>911</v>
      </c>
      <c r="JL44" s="2">
        <v>2</v>
      </c>
      <c r="JM44" s="50">
        <f>JL44+JL45+JL46+JL47+JL48+JL50+JL49</f>
        <v>17</v>
      </c>
      <c r="JN44" s="1" t="s">
        <v>256</v>
      </c>
      <c r="JO44" s="1"/>
      <c r="JP44" s="1"/>
      <c r="JQ44" s="2" t="s">
        <v>3167</v>
      </c>
      <c r="JR44" s="2">
        <v>3</v>
      </c>
      <c r="JS44" s="50">
        <f>JR44+JR45+JR46+JR47+JR48+JR50+JR49</f>
        <v>18</v>
      </c>
      <c r="JT44" s="2" t="s">
        <v>3168</v>
      </c>
      <c r="JU44" s="2">
        <v>2</v>
      </c>
      <c r="JV44" s="43"/>
      <c r="JW44" s="2" t="s">
        <v>336</v>
      </c>
      <c r="JX44" s="2">
        <v>3</v>
      </c>
      <c r="JY44" s="43"/>
      <c r="JZ44" s="2" t="s">
        <v>3511</v>
      </c>
      <c r="KA44" s="2"/>
      <c r="KB44" s="2"/>
      <c r="KC44" s="2" t="s">
        <v>3512</v>
      </c>
      <c r="KD44" s="2">
        <v>3</v>
      </c>
      <c r="KE44" s="43"/>
      <c r="KF44" s="2" t="s">
        <v>2783</v>
      </c>
      <c r="KG44" s="2">
        <v>3</v>
      </c>
      <c r="KH44" s="50">
        <f>KG44+KG45+KG46+KG47+KG48+KG49</f>
        <v>17</v>
      </c>
      <c r="KI44" s="2" t="s">
        <v>3513</v>
      </c>
      <c r="KJ44" s="2">
        <v>2</v>
      </c>
      <c r="KK44" s="43"/>
      <c r="KL44" s="2" t="s">
        <v>3514</v>
      </c>
      <c r="KM44" s="2">
        <v>3</v>
      </c>
      <c r="KN44" s="43"/>
      <c r="KO44" s="2" t="s">
        <v>3515</v>
      </c>
      <c r="KP44" s="2">
        <v>3</v>
      </c>
      <c r="KQ44" s="43"/>
      <c r="KR44" s="2" t="s">
        <v>155</v>
      </c>
      <c r="KS44" s="2">
        <v>3</v>
      </c>
      <c r="KT44" s="43"/>
      <c r="KU44" s="2" t="s">
        <v>3516</v>
      </c>
      <c r="KV44" s="2">
        <v>0</v>
      </c>
      <c r="KW44" s="43"/>
      <c r="KX44" s="2" t="s">
        <v>3516</v>
      </c>
      <c r="KY44" s="2">
        <v>0</v>
      </c>
      <c r="KZ44" s="43"/>
      <c r="LA44" s="2" t="s">
        <v>3516</v>
      </c>
      <c r="LB44" s="2">
        <v>0</v>
      </c>
      <c r="LC44" s="43"/>
      <c r="LD44" s="2" t="s">
        <v>3778</v>
      </c>
      <c r="LE44" s="2">
        <v>0</v>
      </c>
      <c r="LF44" s="43"/>
      <c r="LG44" s="2" t="s">
        <v>3779</v>
      </c>
      <c r="LH44" s="2">
        <v>2</v>
      </c>
      <c r="LI44" s="43"/>
      <c r="LJ44" s="2" t="s">
        <v>1875</v>
      </c>
      <c r="LK44" s="2">
        <v>0</v>
      </c>
      <c r="LL44" s="44"/>
      <c r="LM44" s="2" t="s">
        <v>3759</v>
      </c>
      <c r="LN44" s="2">
        <v>0</v>
      </c>
      <c r="LO44" s="43"/>
      <c r="LP44" s="2" t="s">
        <v>1875</v>
      </c>
      <c r="LQ44" s="2">
        <v>0</v>
      </c>
      <c r="LR44" s="44"/>
      <c r="LS44" s="2" t="s">
        <v>3780</v>
      </c>
      <c r="LT44" s="2">
        <v>0</v>
      </c>
      <c r="LU44" s="44"/>
      <c r="LV44" s="2" t="s">
        <v>3781</v>
      </c>
      <c r="LW44" s="2">
        <v>2</v>
      </c>
      <c r="LX44" s="43"/>
      <c r="LY44" s="2" t="s">
        <v>3782</v>
      </c>
      <c r="LZ44" s="2">
        <v>2</v>
      </c>
      <c r="MA44" s="44"/>
      <c r="MB44" s="1" t="s">
        <v>217</v>
      </c>
      <c r="MC44" s="1"/>
      <c r="MD44" s="1"/>
      <c r="ME44" s="2" t="s">
        <v>3969</v>
      </c>
      <c r="MF44" s="2">
        <v>4</v>
      </c>
      <c r="MG44" s="44"/>
      <c r="MH44" s="1" t="s">
        <v>217</v>
      </c>
      <c r="MI44" s="1"/>
      <c r="MJ44" s="1"/>
      <c r="MK44" s="1" t="s">
        <v>217</v>
      </c>
      <c r="ML44" s="1"/>
      <c r="MM44" s="1"/>
      <c r="MN44" s="2" t="s">
        <v>2332</v>
      </c>
      <c r="MO44" s="2">
        <v>0</v>
      </c>
      <c r="MP44" s="50">
        <f>MO44+MO51</f>
        <v>0</v>
      </c>
      <c r="MQ44" s="2" t="s">
        <v>468</v>
      </c>
      <c r="MR44" s="2">
        <v>4</v>
      </c>
      <c r="MS44" s="44"/>
      <c r="MT44" s="2" t="s">
        <v>615</v>
      </c>
      <c r="MU44" s="2">
        <v>1</v>
      </c>
      <c r="MV44" s="44"/>
      <c r="MW44" s="5" t="s">
        <v>166</v>
      </c>
      <c r="MX44" s="2"/>
      <c r="MY44" s="44"/>
      <c r="MZ44" s="2"/>
      <c r="NA44" s="2"/>
      <c r="NB44" s="23"/>
      <c r="NC44" s="2"/>
      <c r="ND44" s="2"/>
      <c r="NE44" s="23"/>
      <c r="NF44" s="4"/>
      <c r="NG44" s="4"/>
      <c r="NH44" s="4"/>
      <c r="NI44" s="4"/>
    </row>
    <row r="45" spans="1:373" ht="39" customHeight="1">
      <c r="A45" s="1" t="s">
        <v>256</v>
      </c>
      <c r="B45" s="1"/>
      <c r="C45" s="1"/>
      <c r="D45" s="1" t="s">
        <v>292</v>
      </c>
      <c r="E45" s="1"/>
      <c r="F45" s="1"/>
      <c r="G45" s="1" t="s">
        <v>292</v>
      </c>
      <c r="H45" s="1"/>
      <c r="I45" s="1"/>
      <c r="J45" s="1" t="s">
        <v>256</v>
      </c>
      <c r="K45" s="1"/>
      <c r="L45" s="1"/>
      <c r="M45" s="2" t="s">
        <v>293</v>
      </c>
      <c r="N45" s="2">
        <v>3</v>
      </c>
      <c r="O45" s="43"/>
      <c r="P45" s="2" t="s">
        <v>294</v>
      </c>
      <c r="Q45" s="2">
        <v>3</v>
      </c>
      <c r="R45" s="50">
        <f>Q45+Q46+Q47+Q48+Q49</f>
        <v>16</v>
      </c>
      <c r="S45" s="2" t="s">
        <v>236</v>
      </c>
      <c r="T45" s="2">
        <v>4</v>
      </c>
      <c r="U45" s="43"/>
      <c r="V45" s="2" t="s">
        <v>295</v>
      </c>
      <c r="W45" s="2">
        <v>2</v>
      </c>
      <c r="X45" s="50">
        <f>W45+W46+W47+W48+W49+W54+W50+W51+W52+W53</f>
        <v>27</v>
      </c>
      <c r="Y45" s="2" t="s">
        <v>296</v>
      </c>
      <c r="Z45" s="2">
        <v>2</v>
      </c>
      <c r="AA45" s="43"/>
      <c r="AB45" s="2" t="s">
        <v>756</v>
      </c>
      <c r="AC45" s="2">
        <v>3</v>
      </c>
      <c r="AD45" s="43"/>
      <c r="AE45" s="2" t="s">
        <v>757</v>
      </c>
      <c r="AF45" s="2">
        <v>2</v>
      </c>
      <c r="AG45" s="44"/>
      <c r="AH45" s="2" t="s">
        <v>758</v>
      </c>
      <c r="AI45" s="2">
        <v>3</v>
      </c>
      <c r="AJ45" s="43"/>
      <c r="AK45" s="2" t="s">
        <v>759</v>
      </c>
      <c r="AL45" s="2">
        <v>3</v>
      </c>
      <c r="AM45" s="43"/>
      <c r="AN45" s="2" t="s">
        <v>760</v>
      </c>
      <c r="AO45" s="2">
        <v>3</v>
      </c>
      <c r="AP45" s="43"/>
      <c r="AQ45" s="1" t="s">
        <v>217</v>
      </c>
      <c r="AR45" s="1"/>
      <c r="AS45" s="1"/>
      <c r="AT45" s="2" t="s">
        <v>761</v>
      </c>
      <c r="AU45" s="2">
        <v>3</v>
      </c>
      <c r="AV45" s="50">
        <f>AU45+AU46+AU47+AU48+AU50+AU51+AU49</f>
        <v>19</v>
      </c>
      <c r="AW45" s="2" t="s">
        <v>762</v>
      </c>
      <c r="AX45" s="2">
        <v>3</v>
      </c>
      <c r="AY45" s="50">
        <f>AX45+AX46+AX47+AX48+AX49+AX50</f>
        <v>18</v>
      </c>
      <c r="AZ45" s="2" t="s">
        <v>763</v>
      </c>
      <c r="BA45" s="2">
        <v>2</v>
      </c>
      <c r="BB45" s="50">
        <f>BA45+BA48+BA49+BA46+BA47</f>
        <v>16</v>
      </c>
      <c r="BC45" s="2" t="s">
        <v>764</v>
      </c>
      <c r="BD45" s="2">
        <v>2</v>
      </c>
      <c r="BE45" s="43"/>
      <c r="BF45" s="2" t="s">
        <v>764</v>
      </c>
      <c r="BG45" s="2">
        <v>2</v>
      </c>
      <c r="BH45" s="43"/>
      <c r="BI45" s="2" t="s">
        <v>765</v>
      </c>
      <c r="BJ45" s="2">
        <v>3</v>
      </c>
      <c r="BK45" s="43"/>
      <c r="BL45" s="2" t="s">
        <v>1169</v>
      </c>
      <c r="BM45" s="2">
        <v>3</v>
      </c>
      <c r="BN45" s="43"/>
      <c r="BO45" s="2" t="s">
        <v>1170</v>
      </c>
      <c r="BP45" s="2">
        <v>3</v>
      </c>
      <c r="BQ45" s="44"/>
      <c r="BR45" s="2" t="s">
        <v>1171</v>
      </c>
      <c r="BS45" s="2">
        <v>0</v>
      </c>
      <c r="BT45" s="44"/>
      <c r="BU45" s="2" t="s">
        <v>1172</v>
      </c>
      <c r="BV45" s="2">
        <v>2</v>
      </c>
      <c r="BW45" s="50">
        <f>BV45+BV46+BV47+BV48+BV50+BV51+BV49</f>
        <v>20</v>
      </c>
      <c r="BX45" s="2" t="s">
        <v>1173</v>
      </c>
      <c r="BY45" s="2">
        <v>3</v>
      </c>
      <c r="BZ45" s="50">
        <f>BY45+BY46+BY47+BY48+BY50+BY52+BY49+BY51</f>
        <v>20</v>
      </c>
      <c r="CA45" s="2" t="s">
        <v>1174</v>
      </c>
      <c r="CB45" s="2">
        <v>3</v>
      </c>
      <c r="CC45" s="43"/>
      <c r="CD45" s="2" t="s">
        <v>1174</v>
      </c>
      <c r="CE45" s="2">
        <v>3</v>
      </c>
      <c r="CF45" s="43"/>
      <c r="CG45" s="2" t="s">
        <v>1174</v>
      </c>
      <c r="CH45" s="2">
        <v>3</v>
      </c>
      <c r="CI45" s="43"/>
      <c r="CJ45" s="2" t="s">
        <v>1175</v>
      </c>
      <c r="CK45" s="2">
        <v>3</v>
      </c>
      <c r="CL45" s="50">
        <f>CK45+CK46+CK47+CK48+CK51</f>
        <v>11</v>
      </c>
      <c r="CM45" s="2" t="s">
        <v>1176</v>
      </c>
      <c r="CN45" s="2">
        <v>3</v>
      </c>
      <c r="CO45" s="50">
        <f>CN45+CN46+CN47+CN48+CN50+CN49</f>
        <v>17</v>
      </c>
      <c r="CP45" s="2" t="s">
        <v>1511</v>
      </c>
      <c r="CQ45" s="2">
        <v>3</v>
      </c>
      <c r="CR45" s="43"/>
      <c r="CS45" s="2" t="s">
        <v>1512</v>
      </c>
      <c r="CT45" s="2">
        <v>6</v>
      </c>
      <c r="CU45" s="43"/>
      <c r="CV45" s="2" t="s">
        <v>1513</v>
      </c>
      <c r="CW45" s="2">
        <v>4</v>
      </c>
      <c r="CX45" s="50">
        <f>CW45+CW46+CW47+CW48+CW50+CW52+CW49+CW51</f>
        <v>19</v>
      </c>
      <c r="CY45" s="1" t="s">
        <v>256</v>
      </c>
      <c r="CZ45" s="1"/>
      <c r="DA45" s="1"/>
      <c r="DB45" s="1" t="s">
        <v>256</v>
      </c>
      <c r="DC45" s="1"/>
      <c r="DD45" s="1"/>
      <c r="DE45" s="2" t="s">
        <v>1514</v>
      </c>
      <c r="DF45" s="2">
        <v>0</v>
      </c>
      <c r="DG45" s="50">
        <f>DF45+DF48+DF46+DF47+DF49+DF50</f>
        <v>0</v>
      </c>
      <c r="DH45" s="1" t="s">
        <v>217</v>
      </c>
      <c r="DI45" s="1"/>
      <c r="DJ45" s="1"/>
      <c r="DK45" s="2" t="s">
        <v>1515</v>
      </c>
      <c r="DL45" s="2">
        <v>4</v>
      </c>
      <c r="DM45" s="43"/>
      <c r="DN45" s="1" t="s">
        <v>180</v>
      </c>
      <c r="DO45" s="1"/>
      <c r="DP45" s="1"/>
      <c r="DQ45" s="1" t="s">
        <v>180</v>
      </c>
      <c r="DR45" s="1"/>
      <c r="DS45" s="1"/>
      <c r="DT45" s="2" t="s">
        <v>1516</v>
      </c>
      <c r="DU45" s="2">
        <v>0</v>
      </c>
      <c r="DV45" s="43"/>
      <c r="DW45" s="2" t="s">
        <v>1850</v>
      </c>
      <c r="DX45" s="2">
        <v>2</v>
      </c>
      <c r="DY45" s="43"/>
      <c r="DZ45" s="2" t="s">
        <v>1851</v>
      </c>
      <c r="EA45" s="2">
        <v>0</v>
      </c>
      <c r="EB45" s="43"/>
      <c r="EC45" s="2" t="s">
        <v>311</v>
      </c>
      <c r="ED45" s="2">
        <v>0</v>
      </c>
      <c r="EE45" s="50">
        <v>18</v>
      </c>
      <c r="EF45" s="1" t="s">
        <v>256</v>
      </c>
      <c r="EG45" s="1"/>
      <c r="EH45" s="1"/>
      <c r="EI45" s="2" t="s">
        <v>479</v>
      </c>
      <c r="EJ45" s="2">
        <v>3</v>
      </c>
      <c r="EK45" s="43"/>
      <c r="EL45" s="2" t="s">
        <v>1852</v>
      </c>
      <c r="EM45" s="2">
        <v>3</v>
      </c>
      <c r="EN45" s="43"/>
      <c r="EO45" s="2" t="s">
        <v>1853</v>
      </c>
      <c r="EP45" s="2">
        <v>2</v>
      </c>
      <c r="EQ45" s="43"/>
      <c r="ER45" s="2" t="s">
        <v>1853</v>
      </c>
      <c r="ES45" s="2">
        <v>2</v>
      </c>
      <c r="ET45" s="43"/>
      <c r="EU45" s="2" t="s">
        <v>1853</v>
      </c>
      <c r="EV45" s="2">
        <v>2</v>
      </c>
      <c r="EW45" s="43"/>
      <c r="EX45" s="2" t="s">
        <v>1853</v>
      </c>
      <c r="EY45" s="2">
        <v>2</v>
      </c>
      <c r="EZ45" s="43"/>
      <c r="FA45" s="2" t="s">
        <v>1853</v>
      </c>
      <c r="FB45" s="2">
        <v>2</v>
      </c>
      <c r="FC45" s="43"/>
      <c r="FD45" s="2" t="s">
        <v>1853</v>
      </c>
      <c r="FE45" s="2">
        <v>2</v>
      </c>
      <c r="FF45" s="43"/>
      <c r="FG45" s="2" t="s">
        <v>1853</v>
      </c>
      <c r="FH45" s="2">
        <v>2</v>
      </c>
      <c r="FI45" s="43"/>
      <c r="FJ45" s="2" t="s">
        <v>1853</v>
      </c>
      <c r="FK45" s="2">
        <v>2</v>
      </c>
      <c r="FL45" s="43"/>
      <c r="FM45" s="2" t="s">
        <v>1853</v>
      </c>
      <c r="FN45" s="2">
        <v>2</v>
      </c>
      <c r="FO45" s="43"/>
      <c r="FP45" s="2" t="s">
        <v>1853</v>
      </c>
      <c r="FQ45" s="2">
        <v>2</v>
      </c>
      <c r="FR45" s="43"/>
      <c r="FS45" s="2" t="s">
        <v>2187</v>
      </c>
      <c r="FT45" s="2">
        <v>3</v>
      </c>
      <c r="FU45" s="44"/>
      <c r="FV45" s="2" t="s">
        <v>2188</v>
      </c>
      <c r="FW45" s="2">
        <v>2</v>
      </c>
      <c r="FX45" s="43"/>
      <c r="FY45" s="2" t="s">
        <v>2189</v>
      </c>
      <c r="FZ45" s="2">
        <v>3</v>
      </c>
      <c r="GA45" s="43"/>
      <c r="GB45" s="2" t="s">
        <v>2190</v>
      </c>
      <c r="GC45" s="2">
        <v>3</v>
      </c>
      <c r="GD45" s="43"/>
      <c r="GE45" s="2" t="s">
        <v>2191</v>
      </c>
      <c r="GF45" s="2">
        <v>3</v>
      </c>
      <c r="GG45" s="50">
        <f>GF45+GF46+GF47+GF48+GF50+GF49</f>
        <v>18</v>
      </c>
      <c r="GH45" s="2" t="s">
        <v>2192</v>
      </c>
      <c r="GI45" s="2">
        <v>2</v>
      </c>
      <c r="GJ45" s="44"/>
      <c r="GK45" s="2" t="s">
        <v>2193</v>
      </c>
      <c r="GL45" s="2">
        <v>0</v>
      </c>
      <c r="GM45" s="43"/>
      <c r="GN45" s="2" t="s">
        <v>816</v>
      </c>
      <c r="GO45" s="2">
        <v>0</v>
      </c>
      <c r="GP45" s="43"/>
      <c r="GQ45" s="1" t="s">
        <v>217</v>
      </c>
      <c r="GR45" s="1"/>
      <c r="GS45" s="1"/>
      <c r="GT45" s="2" t="s">
        <v>2550</v>
      </c>
      <c r="GU45" s="2">
        <v>2</v>
      </c>
      <c r="GV45" s="44"/>
      <c r="GW45" s="2" t="s">
        <v>2551</v>
      </c>
      <c r="GX45" s="2">
        <v>3</v>
      </c>
      <c r="GY45" s="43"/>
      <c r="GZ45" s="2" t="s">
        <v>2173</v>
      </c>
      <c r="HA45" s="2">
        <v>0</v>
      </c>
      <c r="HB45" s="43"/>
      <c r="HC45" s="2" t="s">
        <v>2552</v>
      </c>
      <c r="HD45" s="2">
        <v>0</v>
      </c>
      <c r="HE45" s="43"/>
      <c r="HF45" s="2" t="s">
        <v>2553</v>
      </c>
      <c r="HG45" s="2">
        <v>3</v>
      </c>
      <c r="HH45" s="43"/>
      <c r="HI45" s="2" t="s">
        <v>2554</v>
      </c>
      <c r="HJ45" s="2">
        <v>3</v>
      </c>
      <c r="HK45" s="43"/>
      <c r="HL45" s="2" t="s">
        <v>2555</v>
      </c>
      <c r="HM45" s="2">
        <v>2</v>
      </c>
      <c r="HN45" s="43"/>
      <c r="HO45" s="2" t="s">
        <v>2556</v>
      </c>
      <c r="HP45" s="2">
        <v>0</v>
      </c>
      <c r="HQ45" s="43"/>
      <c r="HR45" s="2" t="s">
        <v>2557</v>
      </c>
      <c r="HS45" s="2">
        <v>4</v>
      </c>
      <c r="HT45" s="43"/>
      <c r="HU45" s="2" t="s">
        <v>2871</v>
      </c>
      <c r="HV45" s="2">
        <v>3</v>
      </c>
      <c r="HW45" s="43"/>
      <c r="HX45" s="2" t="s">
        <v>1145</v>
      </c>
      <c r="HY45" s="2">
        <v>0</v>
      </c>
      <c r="HZ45" s="44"/>
      <c r="IA45" s="2" t="s">
        <v>2872</v>
      </c>
      <c r="IB45" s="2">
        <v>4</v>
      </c>
      <c r="IC45" s="50">
        <f>IB45+IB46+IB47+IB48+IB49+IB50</f>
        <v>16</v>
      </c>
      <c r="ID45" s="2" t="s">
        <v>2872</v>
      </c>
      <c r="IE45" s="2">
        <v>4</v>
      </c>
      <c r="IF45" s="50">
        <f>IE45+IE46+IE47+IE48+IE49+IE50</f>
        <v>16</v>
      </c>
      <c r="IG45" s="1" t="s">
        <v>256</v>
      </c>
      <c r="IH45" s="1"/>
      <c r="II45" s="1"/>
      <c r="IJ45" s="2" t="s">
        <v>2873</v>
      </c>
      <c r="IK45" s="2">
        <v>3</v>
      </c>
      <c r="IL45" s="43"/>
      <c r="IM45" s="2" t="s">
        <v>2874</v>
      </c>
      <c r="IN45" s="2">
        <v>3</v>
      </c>
      <c r="IO45" s="43"/>
      <c r="IP45" s="2" t="s">
        <v>318</v>
      </c>
      <c r="IQ45" s="2">
        <v>3</v>
      </c>
      <c r="IR45" s="43"/>
      <c r="IS45" s="2" t="s">
        <v>338</v>
      </c>
      <c r="IT45" s="2">
        <v>5</v>
      </c>
      <c r="IU45" s="50">
        <f>IT45+IT46+IT47</f>
        <v>11</v>
      </c>
      <c r="IV45" s="2" t="s">
        <v>2662</v>
      </c>
      <c r="IW45" s="2">
        <v>2</v>
      </c>
      <c r="IX45" s="43"/>
      <c r="IY45" s="2" t="s">
        <v>3169</v>
      </c>
      <c r="IZ45" s="2">
        <v>2</v>
      </c>
      <c r="JA45" s="44"/>
      <c r="JB45" s="2" t="s">
        <v>3170</v>
      </c>
      <c r="JC45" s="2">
        <v>2</v>
      </c>
      <c r="JD45" s="43"/>
      <c r="JE45" s="2" t="s">
        <v>3126</v>
      </c>
      <c r="JF45" s="2">
        <v>2</v>
      </c>
      <c r="JG45" s="43"/>
      <c r="JH45" s="2" t="s">
        <v>3171</v>
      </c>
      <c r="JI45" s="2">
        <v>2</v>
      </c>
      <c r="JJ45" s="43"/>
      <c r="JK45" s="2" t="s">
        <v>3172</v>
      </c>
      <c r="JL45" s="2">
        <v>3</v>
      </c>
      <c r="JM45" s="43"/>
      <c r="JN45" s="2" t="s">
        <v>3173</v>
      </c>
      <c r="JO45" s="2">
        <v>2</v>
      </c>
      <c r="JP45" s="50">
        <f>JO45+JO46+JO47+JO48+JO49</f>
        <v>18</v>
      </c>
      <c r="JQ45" s="2" t="s">
        <v>3174</v>
      </c>
      <c r="JR45" s="2">
        <v>2</v>
      </c>
      <c r="JS45" s="43"/>
      <c r="JT45" s="2" t="s">
        <v>3175</v>
      </c>
      <c r="JU45" s="2">
        <v>2</v>
      </c>
      <c r="JV45" s="43"/>
      <c r="JW45" s="2" t="s">
        <v>3517</v>
      </c>
      <c r="JX45" s="2">
        <v>2</v>
      </c>
      <c r="JY45" s="44"/>
      <c r="JZ45" s="62" t="s">
        <v>3518</v>
      </c>
      <c r="KA45" s="48"/>
      <c r="KB45" s="8">
        <v>8</v>
      </c>
      <c r="KC45" s="2" t="s">
        <v>3519</v>
      </c>
      <c r="KD45" s="2">
        <v>3</v>
      </c>
      <c r="KE45" s="43"/>
      <c r="KF45" s="2" t="s">
        <v>1819</v>
      </c>
      <c r="KG45" s="2">
        <v>5</v>
      </c>
      <c r="KH45" s="43"/>
      <c r="KI45" s="2" t="s">
        <v>3520</v>
      </c>
      <c r="KJ45" s="2">
        <v>2</v>
      </c>
      <c r="KK45" s="43"/>
      <c r="KL45" s="2" t="s">
        <v>3521</v>
      </c>
      <c r="KM45" s="2">
        <v>2</v>
      </c>
      <c r="KN45" s="43"/>
      <c r="KO45" s="2" t="s">
        <v>3522</v>
      </c>
      <c r="KP45" s="2">
        <v>3</v>
      </c>
      <c r="KQ45" s="43"/>
      <c r="KR45" s="2" t="s">
        <v>3523</v>
      </c>
      <c r="KS45" s="2">
        <v>3</v>
      </c>
      <c r="KT45" s="43"/>
      <c r="KU45" s="2" t="s">
        <v>3524</v>
      </c>
      <c r="KV45" s="2">
        <v>0</v>
      </c>
      <c r="KW45" s="43"/>
      <c r="KX45" s="2" t="s">
        <v>3524</v>
      </c>
      <c r="KY45" s="2">
        <v>0</v>
      </c>
      <c r="KZ45" s="43"/>
      <c r="LA45" s="2" t="s">
        <v>3524</v>
      </c>
      <c r="LB45" s="2">
        <v>0</v>
      </c>
      <c r="LC45" s="43"/>
      <c r="LD45" s="2" t="s">
        <v>3783</v>
      </c>
      <c r="LE45" s="2">
        <v>0</v>
      </c>
      <c r="LF45" s="43"/>
      <c r="LG45" s="2" t="s">
        <v>2537</v>
      </c>
      <c r="LH45" s="2">
        <v>1</v>
      </c>
      <c r="LI45" s="44"/>
      <c r="LJ45" s="1" t="s">
        <v>256</v>
      </c>
      <c r="LK45" s="1"/>
      <c r="LL45" s="1"/>
      <c r="LM45" s="2" t="s">
        <v>866</v>
      </c>
      <c r="LN45" s="2">
        <v>0</v>
      </c>
      <c r="LO45" s="43"/>
      <c r="LP45" s="1" t="s">
        <v>256</v>
      </c>
      <c r="LQ45" s="1"/>
      <c r="LR45" s="1"/>
      <c r="LS45" s="1" t="s">
        <v>256</v>
      </c>
      <c r="LT45" s="1"/>
      <c r="LU45" s="1"/>
      <c r="LV45" s="2" t="s">
        <v>3784</v>
      </c>
      <c r="LW45" s="2">
        <v>2</v>
      </c>
      <c r="LX45" s="44"/>
      <c r="LY45" s="1" t="s">
        <v>256</v>
      </c>
      <c r="LZ45" s="1"/>
      <c r="MA45" s="1"/>
      <c r="MB45" s="2" t="s">
        <v>3785</v>
      </c>
      <c r="MC45" s="2">
        <v>0</v>
      </c>
      <c r="MD45" s="50">
        <f>MC45+MC46+MC47+MC48+MC49+MC50+MC53</f>
        <v>0</v>
      </c>
      <c r="ME45" s="1" t="s">
        <v>256</v>
      </c>
      <c r="MF45" s="1"/>
      <c r="MG45" s="1"/>
      <c r="MH45" s="2" t="s">
        <v>1848</v>
      </c>
      <c r="MI45" s="2">
        <v>0</v>
      </c>
      <c r="MJ45" s="50">
        <f>MI45+MI46+MI47+MI48+MI49+MI51+MI50</f>
        <v>0</v>
      </c>
      <c r="MK45" s="2" t="s">
        <v>1848</v>
      </c>
      <c r="ML45" s="2">
        <v>0</v>
      </c>
      <c r="MM45" s="50"/>
      <c r="MN45" s="2" t="s">
        <v>2548</v>
      </c>
      <c r="MO45" s="2">
        <v>0</v>
      </c>
      <c r="MP45" s="43"/>
      <c r="MQ45" s="1" t="s">
        <v>256</v>
      </c>
      <c r="MR45" s="1"/>
      <c r="MS45" s="1"/>
      <c r="MT45" s="1" t="s">
        <v>217</v>
      </c>
      <c r="MU45" s="1"/>
      <c r="MV45" s="1"/>
      <c r="MW45" s="5" t="s">
        <v>4185</v>
      </c>
      <c r="MX45" s="1"/>
      <c r="MY45" s="1"/>
      <c r="MZ45" s="1" t="s">
        <v>217</v>
      </c>
      <c r="NA45" s="1"/>
      <c r="NB45" s="1"/>
      <c r="NC45" s="1" t="s">
        <v>4239</v>
      </c>
      <c r="ND45" s="1"/>
      <c r="NE45" s="1"/>
      <c r="NF45" s="4"/>
      <c r="NG45" s="4"/>
      <c r="NH45" s="4"/>
      <c r="NI45" s="4"/>
    </row>
    <row r="46" spans="1:373" ht="39" customHeight="1">
      <c r="A46" s="2" t="s">
        <v>297</v>
      </c>
      <c r="B46" s="2">
        <v>7</v>
      </c>
      <c r="C46" s="50">
        <f>B46+B47+B48+B49+B50</f>
        <v>16</v>
      </c>
      <c r="D46" s="2" t="s">
        <v>207</v>
      </c>
      <c r="E46" s="2">
        <v>3</v>
      </c>
      <c r="F46" s="50">
        <f>E46+E47+E48+E49+E50</f>
        <v>15</v>
      </c>
      <c r="G46" s="2" t="s">
        <v>298</v>
      </c>
      <c r="H46" s="2">
        <v>5</v>
      </c>
      <c r="I46" s="50">
        <f>H46+H47+H48+H49</f>
        <v>18</v>
      </c>
      <c r="J46" s="2" t="s">
        <v>299</v>
      </c>
      <c r="K46" s="2">
        <v>3</v>
      </c>
      <c r="L46" s="50">
        <f>K46+K48+K47+K49+K50+K51</f>
        <v>17</v>
      </c>
      <c r="M46" s="2" t="s">
        <v>300</v>
      </c>
      <c r="N46" s="2">
        <v>4</v>
      </c>
      <c r="O46" s="44"/>
      <c r="P46" s="2" t="s">
        <v>301</v>
      </c>
      <c r="Q46" s="2">
        <v>3</v>
      </c>
      <c r="R46" s="43"/>
      <c r="S46" s="2" t="s">
        <v>302</v>
      </c>
      <c r="T46" s="2">
        <v>3</v>
      </c>
      <c r="U46" s="43"/>
      <c r="V46" s="2" t="s">
        <v>303</v>
      </c>
      <c r="W46" s="2">
        <v>3</v>
      </c>
      <c r="X46" s="43"/>
      <c r="Y46" s="2" t="s">
        <v>304</v>
      </c>
      <c r="Z46" s="2">
        <v>3</v>
      </c>
      <c r="AA46" s="44"/>
      <c r="AB46" s="2" t="s">
        <v>766</v>
      </c>
      <c r="AC46" s="2">
        <v>3</v>
      </c>
      <c r="AD46" s="43"/>
      <c r="AE46" s="1" t="s">
        <v>217</v>
      </c>
      <c r="AF46" s="1"/>
      <c r="AG46" s="1"/>
      <c r="AH46" s="2" t="s">
        <v>767</v>
      </c>
      <c r="AI46" s="2">
        <v>2</v>
      </c>
      <c r="AJ46" s="43"/>
      <c r="AK46" s="2" t="s">
        <v>768</v>
      </c>
      <c r="AL46" s="2">
        <v>3</v>
      </c>
      <c r="AM46" s="43"/>
      <c r="AN46" s="2" t="s">
        <v>769</v>
      </c>
      <c r="AO46" s="2">
        <v>4</v>
      </c>
      <c r="AP46" s="43"/>
      <c r="AQ46" s="2" t="s">
        <v>761</v>
      </c>
      <c r="AR46" s="2">
        <v>3</v>
      </c>
      <c r="AS46" s="50">
        <f>AR46+AR47+AR48+AR49+AR51+AR52+AR50</f>
        <v>19</v>
      </c>
      <c r="AT46" s="2" t="s">
        <v>770</v>
      </c>
      <c r="AU46" s="2">
        <v>3</v>
      </c>
      <c r="AV46" s="43"/>
      <c r="AW46" s="2" t="s">
        <v>771</v>
      </c>
      <c r="AX46" s="2">
        <v>4</v>
      </c>
      <c r="AY46" s="43"/>
      <c r="AZ46" s="2" t="s">
        <v>772</v>
      </c>
      <c r="BA46" s="2">
        <v>1</v>
      </c>
      <c r="BB46" s="43"/>
      <c r="BC46" s="2" t="s">
        <v>773</v>
      </c>
      <c r="BD46" s="2">
        <v>2</v>
      </c>
      <c r="BE46" s="43"/>
      <c r="BF46" s="2" t="s">
        <v>773</v>
      </c>
      <c r="BG46" s="2">
        <v>2</v>
      </c>
      <c r="BH46" s="43"/>
      <c r="BI46" s="2" t="s">
        <v>774</v>
      </c>
      <c r="BJ46" s="2">
        <v>3</v>
      </c>
      <c r="BK46" s="43"/>
      <c r="BL46" s="2" t="s">
        <v>1177</v>
      </c>
      <c r="BM46" s="2">
        <v>3</v>
      </c>
      <c r="BN46" s="43"/>
      <c r="BO46" s="1" t="s">
        <v>292</v>
      </c>
      <c r="BP46" s="1"/>
      <c r="BQ46" s="1"/>
      <c r="BR46" s="1" t="s">
        <v>292</v>
      </c>
      <c r="BS46" s="1"/>
      <c r="BT46" s="1"/>
      <c r="BU46" s="2" t="s">
        <v>1178</v>
      </c>
      <c r="BV46" s="2">
        <v>3</v>
      </c>
      <c r="BW46" s="43"/>
      <c r="BX46" s="2" t="s">
        <v>1179</v>
      </c>
      <c r="BY46" s="2">
        <v>3</v>
      </c>
      <c r="BZ46" s="43"/>
      <c r="CA46" s="2" t="s">
        <v>1180</v>
      </c>
      <c r="CB46" s="2">
        <v>4</v>
      </c>
      <c r="CC46" s="43"/>
      <c r="CD46" s="2" t="s">
        <v>1180</v>
      </c>
      <c r="CE46" s="2">
        <v>4</v>
      </c>
      <c r="CF46" s="43"/>
      <c r="CG46" s="2" t="s">
        <v>1180</v>
      </c>
      <c r="CH46" s="2">
        <v>4</v>
      </c>
      <c r="CI46" s="43"/>
      <c r="CJ46" s="2" t="s">
        <v>1181</v>
      </c>
      <c r="CK46" s="2">
        <v>2</v>
      </c>
      <c r="CL46" s="43"/>
      <c r="CM46" s="2" t="s">
        <v>1182</v>
      </c>
      <c r="CN46" s="2">
        <v>3</v>
      </c>
      <c r="CO46" s="43"/>
      <c r="CP46" s="2" t="s">
        <v>1517</v>
      </c>
      <c r="CQ46" s="2">
        <v>3</v>
      </c>
      <c r="CR46" s="43"/>
      <c r="CS46" s="2" t="s">
        <v>1518</v>
      </c>
      <c r="CT46" s="2">
        <v>2</v>
      </c>
      <c r="CU46" s="43"/>
      <c r="CV46" s="2" t="s">
        <v>1519</v>
      </c>
      <c r="CW46" s="2">
        <v>3</v>
      </c>
      <c r="CX46" s="43"/>
      <c r="CY46" s="2" t="s">
        <v>1520</v>
      </c>
      <c r="CZ46" s="2">
        <v>0</v>
      </c>
      <c r="DA46" s="50">
        <f>CZ46+CZ49+CZ47+CZ48+CZ50+CZ51</f>
        <v>0</v>
      </c>
      <c r="DB46" s="2" t="s">
        <v>1520</v>
      </c>
      <c r="DC46" s="2">
        <v>0</v>
      </c>
      <c r="DD46" s="50">
        <f>DC46+DC49+DC47+DC48+DC50+DC51</f>
        <v>0</v>
      </c>
      <c r="DE46" s="2" t="s">
        <v>1521</v>
      </c>
      <c r="DF46" s="2">
        <v>0</v>
      </c>
      <c r="DG46" s="43"/>
      <c r="DH46" s="2" t="s">
        <v>1522</v>
      </c>
      <c r="DI46" s="2">
        <v>3</v>
      </c>
      <c r="DJ46" s="50">
        <f>DI46+DI47+DI48+DI49+DI53+DI50+DI51+DI52</f>
        <v>18</v>
      </c>
      <c r="DK46" s="2" t="s">
        <v>1523</v>
      </c>
      <c r="DL46" s="2">
        <v>4</v>
      </c>
      <c r="DM46" s="43"/>
      <c r="DN46" s="2" t="s">
        <v>138</v>
      </c>
      <c r="DO46" s="2">
        <v>0</v>
      </c>
      <c r="DP46" s="50">
        <f>DO46+DO49+DO47+DO48+DO50+DO53+DO51+DO52</f>
        <v>0</v>
      </c>
      <c r="DQ46" s="2" t="s">
        <v>138</v>
      </c>
      <c r="DR46" s="2">
        <v>0</v>
      </c>
      <c r="DS46" s="50">
        <f>DR46+DR49+DR47+DR48+DR50+DR53+DR51+DR52</f>
        <v>0</v>
      </c>
      <c r="DT46" s="2" t="s">
        <v>1524</v>
      </c>
      <c r="DU46" s="2">
        <v>0</v>
      </c>
      <c r="DV46" s="43"/>
      <c r="DW46" s="2" t="s">
        <v>1854</v>
      </c>
      <c r="DX46" s="2">
        <v>2</v>
      </c>
      <c r="DY46" s="43"/>
      <c r="DZ46" s="2" t="s">
        <v>1855</v>
      </c>
      <c r="EA46" s="2">
        <v>0</v>
      </c>
      <c r="EB46" s="43"/>
      <c r="EC46" s="2" t="s">
        <v>1856</v>
      </c>
      <c r="ED46" s="2">
        <v>0</v>
      </c>
      <c r="EE46" s="43"/>
      <c r="EF46" s="2" t="s">
        <v>867</v>
      </c>
      <c r="EG46" s="2">
        <v>4</v>
      </c>
      <c r="EH46" s="50">
        <f>EG46+EG49+EG47+EG48+EG50+EG51</f>
        <v>20</v>
      </c>
      <c r="EI46" s="2" t="s">
        <v>615</v>
      </c>
      <c r="EJ46" s="2">
        <v>3</v>
      </c>
      <c r="EK46" s="43"/>
      <c r="EL46" s="2" t="s">
        <v>1857</v>
      </c>
      <c r="EM46" s="2">
        <v>2</v>
      </c>
      <c r="EN46" s="43"/>
      <c r="EO46" s="2" t="s">
        <v>1858</v>
      </c>
      <c r="EP46" s="2">
        <v>3</v>
      </c>
      <c r="EQ46" s="43"/>
      <c r="ER46" s="2" t="s">
        <v>1858</v>
      </c>
      <c r="ES46" s="2">
        <v>3</v>
      </c>
      <c r="ET46" s="43"/>
      <c r="EU46" s="2" t="s">
        <v>1858</v>
      </c>
      <c r="EV46" s="2">
        <v>3</v>
      </c>
      <c r="EW46" s="43"/>
      <c r="EX46" s="2" t="s">
        <v>1858</v>
      </c>
      <c r="EY46" s="2">
        <v>3</v>
      </c>
      <c r="EZ46" s="43"/>
      <c r="FA46" s="2" t="s">
        <v>1858</v>
      </c>
      <c r="FB46" s="2">
        <v>3</v>
      </c>
      <c r="FC46" s="43"/>
      <c r="FD46" s="2" t="s">
        <v>1858</v>
      </c>
      <c r="FE46" s="2">
        <v>3</v>
      </c>
      <c r="FF46" s="43"/>
      <c r="FG46" s="2" t="s">
        <v>1858</v>
      </c>
      <c r="FH46" s="2">
        <v>3</v>
      </c>
      <c r="FI46" s="43"/>
      <c r="FJ46" s="2" t="s">
        <v>1858</v>
      </c>
      <c r="FK46" s="2">
        <v>3</v>
      </c>
      <c r="FL46" s="43"/>
      <c r="FM46" s="2" t="s">
        <v>1858</v>
      </c>
      <c r="FN46" s="2">
        <v>3</v>
      </c>
      <c r="FO46" s="43"/>
      <c r="FP46" s="2" t="s">
        <v>1858</v>
      </c>
      <c r="FQ46" s="2">
        <v>3</v>
      </c>
      <c r="FR46" s="43"/>
      <c r="FS46" s="1" t="s">
        <v>256</v>
      </c>
      <c r="FT46" s="1"/>
      <c r="FU46" s="1"/>
      <c r="FV46" s="2" t="s">
        <v>1530</v>
      </c>
      <c r="FW46" s="2">
        <v>1</v>
      </c>
      <c r="FX46" s="43"/>
      <c r="FY46" s="2" t="s">
        <v>2194</v>
      </c>
      <c r="FZ46" s="2">
        <v>3</v>
      </c>
      <c r="GA46" s="44"/>
      <c r="GB46" s="2" t="s">
        <v>2195</v>
      </c>
      <c r="GC46" s="2">
        <v>3</v>
      </c>
      <c r="GD46" s="43"/>
      <c r="GE46" s="2" t="s">
        <v>2196</v>
      </c>
      <c r="GF46" s="2">
        <v>3</v>
      </c>
      <c r="GG46" s="43"/>
      <c r="GH46" s="1" t="s">
        <v>256</v>
      </c>
      <c r="GI46" s="1"/>
      <c r="GJ46" s="1"/>
      <c r="GK46" s="2" t="s">
        <v>2197</v>
      </c>
      <c r="GL46" s="2">
        <v>0</v>
      </c>
      <c r="GM46" s="43"/>
      <c r="GN46" s="2" t="s">
        <v>2198</v>
      </c>
      <c r="GO46" s="2">
        <v>0</v>
      </c>
      <c r="GP46" s="43"/>
      <c r="GQ46" s="2" t="s">
        <v>1137</v>
      </c>
      <c r="GR46" s="2">
        <v>3</v>
      </c>
      <c r="GS46" s="50">
        <f>GR46+GR47+GR48+GR49+GR51+GR50</f>
        <v>18</v>
      </c>
      <c r="GT46" s="1" t="s">
        <v>2558</v>
      </c>
      <c r="GU46" s="1"/>
      <c r="GV46" s="1"/>
      <c r="GW46" s="2" t="s">
        <v>2559</v>
      </c>
      <c r="GX46" s="2">
        <v>3</v>
      </c>
      <c r="GY46" s="43"/>
      <c r="GZ46" s="2" t="s">
        <v>2545</v>
      </c>
      <c r="HA46" s="2">
        <v>0</v>
      </c>
      <c r="HB46" s="43"/>
      <c r="HC46" s="2" t="s">
        <v>2560</v>
      </c>
      <c r="HD46" s="2">
        <v>0</v>
      </c>
      <c r="HE46" s="43"/>
      <c r="HF46" s="2" t="s">
        <v>2561</v>
      </c>
      <c r="HG46" s="2">
        <v>3</v>
      </c>
      <c r="HH46" s="43"/>
      <c r="HI46" s="2" t="s">
        <v>1108</v>
      </c>
      <c r="HJ46" s="2">
        <v>2</v>
      </c>
      <c r="HK46" s="43"/>
      <c r="HL46" s="2" t="s">
        <v>1061</v>
      </c>
      <c r="HM46" s="2">
        <v>2</v>
      </c>
      <c r="HN46" s="43"/>
      <c r="HO46" s="2" t="s">
        <v>2562</v>
      </c>
      <c r="HP46" s="2">
        <v>0</v>
      </c>
      <c r="HQ46" s="43"/>
      <c r="HR46" s="2" t="s">
        <v>615</v>
      </c>
      <c r="HS46" s="2">
        <v>2</v>
      </c>
      <c r="HT46" s="43"/>
      <c r="HU46" s="2" t="s">
        <v>2875</v>
      </c>
      <c r="HV46" s="2">
        <v>2</v>
      </c>
      <c r="HW46" s="43"/>
      <c r="HX46" s="1" t="s">
        <v>256</v>
      </c>
      <c r="HY46" s="1"/>
      <c r="HZ46" s="1"/>
      <c r="IA46" s="2" t="s">
        <v>2876</v>
      </c>
      <c r="IB46" s="2">
        <v>2</v>
      </c>
      <c r="IC46" s="43"/>
      <c r="ID46" s="2" t="s">
        <v>2877</v>
      </c>
      <c r="IE46" s="2">
        <v>2</v>
      </c>
      <c r="IF46" s="43"/>
      <c r="IG46" s="2" t="s">
        <v>2878</v>
      </c>
      <c r="IH46" s="2">
        <v>4</v>
      </c>
      <c r="II46" s="50">
        <f>IH46+IH47+IH48+IH49+IH50+IH51</f>
        <v>16</v>
      </c>
      <c r="IJ46" s="2" t="s">
        <v>2879</v>
      </c>
      <c r="IK46" s="2">
        <v>2</v>
      </c>
      <c r="IL46" s="44"/>
      <c r="IM46" s="2" t="s">
        <v>2880</v>
      </c>
      <c r="IN46" s="2">
        <v>3</v>
      </c>
      <c r="IO46" s="43"/>
      <c r="IP46" s="2" t="s">
        <v>296</v>
      </c>
      <c r="IQ46" s="2">
        <v>3</v>
      </c>
      <c r="IR46" s="43"/>
      <c r="IS46" s="2" t="s">
        <v>2881</v>
      </c>
      <c r="IT46" s="2">
        <v>3</v>
      </c>
      <c r="IU46" s="43"/>
      <c r="IV46" s="2" t="s">
        <v>40</v>
      </c>
      <c r="IW46" s="2">
        <v>2</v>
      </c>
      <c r="IX46" s="44"/>
      <c r="IY46" s="1" t="s">
        <v>256</v>
      </c>
      <c r="IZ46" s="1"/>
      <c r="JA46" s="1"/>
      <c r="JB46" s="2" t="s">
        <v>3176</v>
      </c>
      <c r="JC46" s="2">
        <v>3</v>
      </c>
      <c r="JD46" s="43"/>
      <c r="JE46" s="2" t="s">
        <v>3177</v>
      </c>
      <c r="JF46" s="2">
        <v>2</v>
      </c>
      <c r="JG46" s="43"/>
      <c r="JH46" s="2" t="s">
        <v>3178</v>
      </c>
      <c r="JI46" s="2">
        <v>5</v>
      </c>
      <c r="JJ46" s="43"/>
      <c r="JK46" s="2" t="s">
        <v>3179</v>
      </c>
      <c r="JL46" s="2">
        <v>3</v>
      </c>
      <c r="JM46" s="43"/>
      <c r="JN46" s="2" t="s">
        <v>541</v>
      </c>
      <c r="JO46" s="2">
        <v>4</v>
      </c>
      <c r="JP46" s="43"/>
      <c r="JQ46" s="2" t="s">
        <v>3180</v>
      </c>
      <c r="JR46" s="2">
        <v>3</v>
      </c>
      <c r="JS46" s="43"/>
      <c r="JT46" s="2" t="s">
        <v>3181</v>
      </c>
      <c r="JU46" s="2">
        <v>3</v>
      </c>
      <c r="JV46" s="43"/>
      <c r="JW46" s="1" t="s">
        <v>292</v>
      </c>
      <c r="JX46" s="1"/>
      <c r="JY46" s="1"/>
      <c r="JZ46" s="63" t="s">
        <v>3525</v>
      </c>
      <c r="KA46" s="64"/>
      <c r="KB46" s="48"/>
      <c r="KC46" s="2" t="s">
        <v>3526</v>
      </c>
      <c r="KD46" s="2">
        <v>3</v>
      </c>
      <c r="KE46" s="43"/>
      <c r="KF46" s="2" t="s">
        <v>3527</v>
      </c>
      <c r="KG46" s="2">
        <v>3</v>
      </c>
      <c r="KH46" s="43"/>
      <c r="KI46" s="2" t="s">
        <v>3528</v>
      </c>
      <c r="KJ46" s="2">
        <v>2</v>
      </c>
      <c r="KK46" s="43"/>
      <c r="KL46" s="2" t="s">
        <v>183</v>
      </c>
      <c r="KM46" s="2">
        <v>3</v>
      </c>
      <c r="KN46" s="43"/>
      <c r="KO46" s="2" t="s">
        <v>3529</v>
      </c>
      <c r="KP46" s="2">
        <v>3</v>
      </c>
      <c r="KQ46" s="44"/>
      <c r="KR46" s="2" t="s">
        <v>288</v>
      </c>
      <c r="KS46" s="2">
        <v>2</v>
      </c>
      <c r="KT46" s="43"/>
      <c r="KU46" s="2" t="s">
        <v>2840</v>
      </c>
      <c r="KV46" s="2">
        <v>0</v>
      </c>
      <c r="KW46" s="43"/>
      <c r="KX46" s="2" t="s">
        <v>2840</v>
      </c>
      <c r="KY46" s="2">
        <v>0</v>
      </c>
      <c r="KZ46" s="43"/>
      <c r="LA46" s="2" t="s">
        <v>2840</v>
      </c>
      <c r="LB46" s="2">
        <v>0</v>
      </c>
      <c r="LC46" s="43"/>
      <c r="LD46" s="2" t="s">
        <v>3786</v>
      </c>
      <c r="LE46" s="2">
        <v>0</v>
      </c>
      <c r="LF46" s="43"/>
      <c r="LG46" s="1" t="s">
        <v>256</v>
      </c>
      <c r="LH46" s="1"/>
      <c r="LI46" s="1"/>
      <c r="LJ46" s="2" t="s">
        <v>3787</v>
      </c>
      <c r="LK46" s="2">
        <v>0</v>
      </c>
      <c r="LL46" s="50">
        <f>LK46+LK47+LK48+LK51+LK50+LK49</f>
        <v>0</v>
      </c>
      <c r="LM46" s="2" t="s">
        <v>3788</v>
      </c>
      <c r="LN46" s="2">
        <v>0</v>
      </c>
      <c r="LO46" s="44"/>
      <c r="LP46" s="2" t="s">
        <v>3787</v>
      </c>
      <c r="LQ46" s="2">
        <v>0</v>
      </c>
      <c r="LR46" s="50">
        <f>LQ46+LQ47+LQ48+LQ51+LQ50+LQ49</f>
        <v>0</v>
      </c>
      <c r="LS46" s="2" t="s">
        <v>3789</v>
      </c>
      <c r="LT46" s="2">
        <v>0</v>
      </c>
      <c r="LU46" s="50">
        <f>LT46+LT47+LT48+LT51+LT50+LT49</f>
        <v>0</v>
      </c>
      <c r="LV46" s="1" t="s">
        <v>256</v>
      </c>
      <c r="LW46" s="1"/>
      <c r="LX46" s="1"/>
      <c r="LY46" s="2" t="s">
        <v>3790</v>
      </c>
      <c r="LZ46" s="2">
        <v>4</v>
      </c>
      <c r="MA46" s="50">
        <f>LZ46+LZ47+LZ48+LZ49</f>
        <v>11</v>
      </c>
      <c r="MB46" s="2" t="s">
        <v>3791</v>
      </c>
      <c r="MC46" s="2">
        <v>0</v>
      </c>
      <c r="MD46" s="43"/>
      <c r="ME46" s="2" t="s">
        <v>802</v>
      </c>
      <c r="MF46" s="2">
        <v>2</v>
      </c>
      <c r="MG46" s="50">
        <f>MF46+MF47+MF48+MF51+MF50+MF49</f>
        <v>12</v>
      </c>
      <c r="MH46" s="2" t="s">
        <v>1208</v>
      </c>
      <c r="MI46" s="2">
        <v>0</v>
      </c>
      <c r="MJ46" s="43"/>
      <c r="MK46" s="2" t="s">
        <v>1208</v>
      </c>
      <c r="ML46" s="2">
        <v>0</v>
      </c>
      <c r="MM46" s="43"/>
      <c r="MN46" s="2" t="s">
        <v>2453</v>
      </c>
      <c r="MO46" s="2">
        <v>0</v>
      </c>
      <c r="MP46" s="43"/>
      <c r="MQ46" s="2" t="s">
        <v>3970</v>
      </c>
      <c r="MR46" s="2">
        <v>3</v>
      </c>
      <c r="MS46" s="50">
        <f>MR46+MR47+MR48+MR51+MR50+MR49</f>
        <v>19</v>
      </c>
      <c r="MT46" s="2" t="s">
        <v>4140</v>
      </c>
      <c r="MU46" s="2">
        <v>4</v>
      </c>
      <c r="MV46" s="50">
        <f>MU46+MU47+MU48+MU49+MU50+MU51</f>
        <v>16</v>
      </c>
      <c r="MW46" s="5" t="s">
        <v>4186</v>
      </c>
      <c r="MX46" s="2"/>
      <c r="MY46" s="50"/>
      <c r="MZ46" s="2" t="s">
        <v>4140</v>
      </c>
      <c r="NA46" s="2">
        <v>4</v>
      </c>
      <c r="NB46" s="50">
        <f>NA46+NA47+NA48+NA49+NA50+NA51</f>
        <v>16</v>
      </c>
      <c r="NC46" s="2"/>
      <c r="ND46" s="2"/>
      <c r="NE46" s="50"/>
      <c r="NF46" s="4"/>
      <c r="NG46" s="4"/>
      <c r="NH46" s="4"/>
      <c r="NI46" s="4"/>
    </row>
    <row r="47" spans="1:373" ht="39" customHeight="1">
      <c r="A47" s="2" t="s">
        <v>305</v>
      </c>
      <c r="B47" s="2">
        <v>2</v>
      </c>
      <c r="C47" s="43"/>
      <c r="D47" s="2" t="s">
        <v>207</v>
      </c>
      <c r="E47" s="2">
        <v>3</v>
      </c>
      <c r="F47" s="43"/>
      <c r="G47" s="2" t="s">
        <v>306</v>
      </c>
      <c r="H47" s="2">
        <v>3</v>
      </c>
      <c r="I47" s="43"/>
      <c r="J47" s="2" t="s">
        <v>307</v>
      </c>
      <c r="K47" s="2">
        <v>3</v>
      </c>
      <c r="L47" s="43"/>
      <c r="M47" s="1" t="s">
        <v>217</v>
      </c>
      <c r="N47" s="1"/>
      <c r="O47" s="1"/>
      <c r="P47" s="2" t="s">
        <v>308</v>
      </c>
      <c r="Q47" s="2">
        <v>3</v>
      </c>
      <c r="R47" s="43"/>
      <c r="S47" s="2" t="s">
        <v>309</v>
      </c>
      <c r="T47" s="2">
        <v>3</v>
      </c>
      <c r="U47" s="44"/>
      <c r="V47" s="2" t="s">
        <v>310</v>
      </c>
      <c r="W47" s="2">
        <v>3</v>
      </c>
      <c r="X47" s="43"/>
      <c r="Y47" s="1" t="s">
        <v>256</v>
      </c>
      <c r="Z47" s="1"/>
      <c r="AA47" s="1"/>
      <c r="AB47" s="2" t="s">
        <v>775</v>
      </c>
      <c r="AC47" s="2">
        <v>3</v>
      </c>
      <c r="AD47" s="43"/>
      <c r="AE47" s="2" t="s">
        <v>776</v>
      </c>
      <c r="AF47" s="2">
        <v>2</v>
      </c>
      <c r="AG47" s="50">
        <f>AF47+AF49+AF50+AF51+AF52+AF53+AF48</f>
        <v>18</v>
      </c>
      <c r="AH47" s="2" t="s">
        <v>777</v>
      </c>
      <c r="AI47" s="2">
        <v>3</v>
      </c>
      <c r="AJ47" s="43"/>
      <c r="AK47" s="2" t="s">
        <v>195</v>
      </c>
      <c r="AL47" s="2">
        <v>2</v>
      </c>
      <c r="AM47" s="43"/>
      <c r="AN47" s="2" t="s">
        <v>778</v>
      </c>
      <c r="AO47" s="2">
        <v>4</v>
      </c>
      <c r="AP47" s="43"/>
      <c r="AQ47" s="2" t="s">
        <v>770</v>
      </c>
      <c r="AR47" s="2">
        <v>3</v>
      </c>
      <c r="AS47" s="43"/>
      <c r="AT47" s="2" t="s">
        <v>779</v>
      </c>
      <c r="AU47" s="2">
        <v>3</v>
      </c>
      <c r="AV47" s="43"/>
      <c r="AW47" s="2" t="s">
        <v>780</v>
      </c>
      <c r="AX47" s="2">
        <v>4</v>
      </c>
      <c r="AY47" s="43"/>
      <c r="AZ47" s="2" t="s">
        <v>781</v>
      </c>
      <c r="BA47" s="2">
        <v>4</v>
      </c>
      <c r="BB47" s="43"/>
      <c r="BC47" s="2" t="s">
        <v>782</v>
      </c>
      <c r="BD47" s="2">
        <v>2</v>
      </c>
      <c r="BE47" s="43"/>
      <c r="BF47" s="2" t="s">
        <v>782</v>
      </c>
      <c r="BG47" s="2">
        <v>2</v>
      </c>
      <c r="BH47" s="43"/>
      <c r="BI47" s="2" t="s">
        <v>783</v>
      </c>
      <c r="BJ47" s="2">
        <v>1</v>
      </c>
      <c r="BK47" s="43"/>
      <c r="BL47" s="2" t="s">
        <v>1019</v>
      </c>
      <c r="BM47" s="2">
        <v>3</v>
      </c>
      <c r="BN47" s="44"/>
      <c r="BO47" s="2" t="s">
        <v>1183</v>
      </c>
      <c r="BP47" s="2">
        <v>18</v>
      </c>
      <c r="BQ47" s="10">
        <f>BP47</f>
        <v>18</v>
      </c>
      <c r="BR47" s="2" t="s">
        <v>1184</v>
      </c>
      <c r="BS47" s="2">
        <v>0</v>
      </c>
      <c r="BT47" s="50">
        <f>BS47+BS48+BS49</f>
        <v>0</v>
      </c>
      <c r="BU47" s="2" t="s">
        <v>280</v>
      </c>
      <c r="BV47" s="2">
        <v>3</v>
      </c>
      <c r="BW47" s="43"/>
      <c r="BX47" s="2" t="s">
        <v>1185</v>
      </c>
      <c r="BY47" s="2">
        <v>3</v>
      </c>
      <c r="BZ47" s="43"/>
      <c r="CA47" s="2" t="s">
        <v>1186</v>
      </c>
      <c r="CB47" s="2">
        <v>3</v>
      </c>
      <c r="CC47" s="43"/>
      <c r="CD47" s="2" t="s">
        <v>1186</v>
      </c>
      <c r="CE47" s="2">
        <v>3</v>
      </c>
      <c r="CF47" s="43"/>
      <c r="CG47" s="2" t="s">
        <v>1186</v>
      </c>
      <c r="CH47" s="2">
        <v>3</v>
      </c>
      <c r="CI47" s="43"/>
      <c r="CJ47" s="2" t="s">
        <v>1144</v>
      </c>
      <c r="CK47" s="2">
        <v>2</v>
      </c>
      <c r="CL47" s="43"/>
      <c r="CM47" s="2" t="s">
        <v>1187</v>
      </c>
      <c r="CN47" s="2">
        <v>3</v>
      </c>
      <c r="CO47" s="43"/>
      <c r="CP47" s="2" t="s">
        <v>1525</v>
      </c>
      <c r="CQ47" s="2">
        <v>3</v>
      </c>
      <c r="CR47" s="44"/>
      <c r="CS47" s="2" t="s">
        <v>1157</v>
      </c>
      <c r="CT47" s="2">
        <v>2</v>
      </c>
      <c r="CU47" s="43"/>
      <c r="CV47" s="2" t="s">
        <v>1526</v>
      </c>
      <c r="CW47" s="2">
        <v>2</v>
      </c>
      <c r="CX47" s="43"/>
      <c r="CY47" s="2" t="s">
        <v>1527</v>
      </c>
      <c r="CZ47" s="2">
        <v>0</v>
      </c>
      <c r="DA47" s="43"/>
      <c r="DB47" s="2" t="s">
        <v>1527</v>
      </c>
      <c r="DC47" s="2">
        <v>0</v>
      </c>
      <c r="DD47" s="43"/>
      <c r="DE47" s="2" t="s">
        <v>1528</v>
      </c>
      <c r="DF47" s="2">
        <v>0</v>
      </c>
      <c r="DG47" s="43"/>
      <c r="DH47" s="2" t="s">
        <v>1529</v>
      </c>
      <c r="DI47" s="2">
        <v>2</v>
      </c>
      <c r="DJ47" s="43"/>
      <c r="DK47" s="2" t="s">
        <v>1530</v>
      </c>
      <c r="DL47" s="2">
        <v>3</v>
      </c>
      <c r="DM47" s="44"/>
      <c r="DN47" s="2" t="s">
        <v>1531</v>
      </c>
      <c r="DO47" s="2">
        <v>0</v>
      </c>
      <c r="DP47" s="43"/>
      <c r="DQ47" s="2" t="s">
        <v>1531</v>
      </c>
      <c r="DR47" s="2">
        <v>0</v>
      </c>
      <c r="DS47" s="43"/>
      <c r="DT47" s="2" t="s">
        <v>1532</v>
      </c>
      <c r="DU47" s="2">
        <v>0</v>
      </c>
      <c r="DV47" s="43"/>
      <c r="DW47" s="2" t="s">
        <v>1859</v>
      </c>
      <c r="DX47" s="2">
        <v>2</v>
      </c>
      <c r="DY47" s="43"/>
      <c r="DZ47" s="2" t="s">
        <v>1860</v>
      </c>
      <c r="EA47" s="2">
        <v>0</v>
      </c>
      <c r="EB47" s="43"/>
      <c r="EC47" s="2" t="s">
        <v>1861</v>
      </c>
      <c r="ED47" s="2">
        <v>0</v>
      </c>
      <c r="EE47" s="43"/>
      <c r="EF47" s="2" t="s">
        <v>823</v>
      </c>
      <c r="EG47" s="2">
        <v>4</v>
      </c>
      <c r="EH47" s="43"/>
      <c r="EI47" s="2" t="s">
        <v>236</v>
      </c>
      <c r="EJ47" s="2">
        <v>4</v>
      </c>
      <c r="EK47" s="43"/>
      <c r="EL47" s="2" t="s">
        <v>280</v>
      </c>
      <c r="EM47" s="2">
        <v>3</v>
      </c>
      <c r="EN47" s="43"/>
      <c r="EO47" s="2" t="s">
        <v>1862</v>
      </c>
      <c r="EP47" s="2">
        <v>2</v>
      </c>
      <c r="EQ47" s="43"/>
      <c r="ER47" s="2" t="s">
        <v>1862</v>
      </c>
      <c r="ES47" s="2">
        <v>2</v>
      </c>
      <c r="ET47" s="43"/>
      <c r="EU47" s="2" t="s">
        <v>1862</v>
      </c>
      <c r="EV47" s="2">
        <v>2</v>
      </c>
      <c r="EW47" s="43"/>
      <c r="EX47" s="2" t="s">
        <v>1862</v>
      </c>
      <c r="EY47" s="2">
        <v>2</v>
      </c>
      <c r="EZ47" s="43"/>
      <c r="FA47" s="2" t="s">
        <v>1862</v>
      </c>
      <c r="FB47" s="2">
        <v>2</v>
      </c>
      <c r="FC47" s="43"/>
      <c r="FD47" s="2" t="s">
        <v>1862</v>
      </c>
      <c r="FE47" s="2">
        <v>2</v>
      </c>
      <c r="FF47" s="43"/>
      <c r="FG47" s="2" t="s">
        <v>1862</v>
      </c>
      <c r="FH47" s="2">
        <v>2</v>
      </c>
      <c r="FI47" s="43"/>
      <c r="FJ47" s="2" t="s">
        <v>1862</v>
      </c>
      <c r="FK47" s="2">
        <v>2</v>
      </c>
      <c r="FL47" s="43"/>
      <c r="FM47" s="2" t="s">
        <v>1862</v>
      </c>
      <c r="FN47" s="2">
        <v>2</v>
      </c>
      <c r="FO47" s="43"/>
      <c r="FP47" s="2" t="s">
        <v>1862</v>
      </c>
      <c r="FQ47" s="2">
        <v>2</v>
      </c>
      <c r="FR47" s="43"/>
      <c r="FS47" s="2" t="s">
        <v>2199</v>
      </c>
      <c r="FT47" s="2">
        <v>2</v>
      </c>
      <c r="FU47" s="50">
        <f>FT47+FT48+FT49</f>
        <v>15</v>
      </c>
      <c r="FV47" s="2" t="s">
        <v>2200</v>
      </c>
      <c r="FW47" s="2">
        <v>2</v>
      </c>
      <c r="FX47" s="44"/>
      <c r="FY47" s="1" t="s">
        <v>256</v>
      </c>
      <c r="FZ47" s="1"/>
      <c r="GA47" s="1"/>
      <c r="GB47" s="2" t="s">
        <v>2201</v>
      </c>
      <c r="GC47" s="2">
        <v>3</v>
      </c>
      <c r="GD47" s="44"/>
      <c r="GE47" s="2" t="s">
        <v>2202</v>
      </c>
      <c r="GF47" s="2">
        <v>3</v>
      </c>
      <c r="GG47" s="43"/>
      <c r="GH47" s="2" t="s">
        <v>2203</v>
      </c>
      <c r="GI47" s="2">
        <v>3</v>
      </c>
      <c r="GJ47" s="50">
        <f>GI47+GI48+GI49+GI50+GI53+GI51+GI52</f>
        <v>20</v>
      </c>
      <c r="GK47" s="2" t="s">
        <v>2204</v>
      </c>
      <c r="GL47" s="2">
        <v>0</v>
      </c>
      <c r="GM47" s="43"/>
      <c r="GN47" s="2" t="s">
        <v>2036</v>
      </c>
      <c r="GO47" s="2">
        <v>0</v>
      </c>
      <c r="GP47" s="44"/>
      <c r="GQ47" s="2" t="s">
        <v>232</v>
      </c>
      <c r="GR47" s="2">
        <v>3</v>
      </c>
      <c r="GS47" s="43"/>
      <c r="GT47" s="2" t="s">
        <v>2563</v>
      </c>
      <c r="GU47" s="2">
        <v>2</v>
      </c>
      <c r="GV47" s="50">
        <f>GU47+GU48+GU49+GU50+GU52+GU51</f>
        <v>12</v>
      </c>
      <c r="GW47" s="2" t="s">
        <v>2564</v>
      </c>
      <c r="GX47" s="2">
        <v>2</v>
      </c>
      <c r="GY47" s="44"/>
      <c r="GZ47" s="2" t="s">
        <v>2565</v>
      </c>
      <c r="HA47" s="2">
        <v>0</v>
      </c>
      <c r="HB47" s="43"/>
      <c r="HC47" s="2" t="s">
        <v>2566</v>
      </c>
      <c r="HD47" s="2">
        <v>0</v>
      </c>
      <c r="HE47" s="43"/>
      <c r="HF47" s="2" t="s">
        <v>802</v>
      </c>
      <c r="HG47" s="2">
        <v>2</v>
      </c>
      <c r="HH47" s="44"/>
      <c r="HI47" s="2" t="s">
        <v>2567</v>
      </c>
      <c r="HJ47" s="2">
        <v>2</v>
      </c>
      <c r="HK47" s="43"/>
      <c r="HL47" s="2" t="s">
        <v>2568</v>
      </c>
      <c r="HM47" s="2">
        <v>3</v>
      </c>
      <c r="HN47" s="43"/>
      <c r="HO47" s="2" t="s">
        <v>2569</v>
      </c>
      <c r="HP47" s="2">
        <v>0</v>
      </c>
      <c r="HQ47" s="43"/>
      <c r="HR47" s="2" t="s">
        <v>2505</v>
      </c>
      <c r="HS47" s="2">
        <v>2</v>
      </c>
      <c r="HT47" s="43"/>
      <c r="HU47" s="2" t="s">
        <v>2882</v>
      </c>
      <c r="HV47" s="2">
        <v>2</v>
      </c>
      <c r="HW47" s="43"/>
      <c r="HX47" s="2" t="s">
        <v>1137</v>
      </c>
      <c r="HY47" s="2">
        <v>0</v>
      </c>
      <c r="HZ47" s="50">
        <v>17</v>
      </c>
      <c r="IA47" s="2" t="s">
        <v>308</v>
      </c>
      <c r="IB47" s="2">
        <v>2</v>
      </c>
      <c r="IC47" s="43"/>
      <c r="ID47" s="2" t="s">
        <v>1145</v>
      </c>
      <c r="IE47" s="2">
        <v>2</v>
      </c>
      <c r="IF47" s="43"/>
      <c r="IG47" s="2" t="s">
        <v>2883</v>
      </c>
      <c r="IH47" s="2">
        <v>2</v>
      </c>
      <c r="II47" s="43"/>
      <c r="IJ47" s="1" t="s">
        <v>256</v>
      </c>
      <c r="IK47" s="1"/>
      <c r="IL47" s="1"/>
      <c r="IM47" s="2" t="s">
        <v>280</v>
      </c>
      <c r="IN47" s="2">
        <v>3</v>
      </c>
      <c r="IO47" s="43"/>
      <c r="IP47" s="2" t="s">
        <v>2884</v>
      </c>
      <c r="IQ47" s="2">
        <v>3</v>
      </c>
      <c r="IR47" s="43"/>
      <c r="IS47" s="2" t="s">
        <v>2885</v>
      </c>
      <c r="IT47" s="2">
        <v>3</v>
      </c>
      <c r="IU47" s="44"/>
      <c r="IV47" s="1" t="s">
        <v>256</v>
      </c>
      <c r="IW47" s="1"/>
      <c r="IX47" s="1"/>
      <c r="IY47" s="2" t="s">
        <v>3182</v>
      </c>
      <c r="IZ47" s="2">
        <v>2</v>
      </c>
      <c r="JA47" s="50">
        <f>IZ47+IZ48+IZ53+IZ49+IZ50+IZ51+IZ52</f>
        <v>14</v>
      </c>
      <c r="JB47" s="2" t="s">
        <v>734</v>
      </c>
      <c r="JC47" s="2">
        <v>2</v>
      </c>
      <c r="JD47" s="44"/>
      <c r="JE47" s="2" t="s">
        <v>3183</v>
      </c>
      <c r="JF47" s="2">
        <v>2</v>
      </c>
      <c r="JG47" s="44"/>
      <c r="JH47" s="2" t="s">
        <v>3184</v>
      </c>
      <c r="JI47" s="2">
        <v>4</v>
      </c>
      <c r="JJ47" s="44"/>
      <c r="JK47" s="2" t="s">
        <v>3185</v>
      </c>
      <c r="JL47" s="2">
        <v>2</v>
      </c>
      <c r="JM47" s="43"/>
      <c r="JN47" s="2" t="s">
        <v>3186</v>
      </c>
      <c r="JO47" s="2">
        <v>4</v>
      </c>
      <c r="JP47" s="43"/>
      <c r="JQ47" s="2" t="s">
        <v>3187</v>
      </c>
      <c r="JR47" s="2">
        <v>2</v>
      </c>
      <c r="JS47" s="43"/>
      <c r="JT47" s="2" t="s">
        <v>3188</v>
      </c>
      <c r="JU47" s="2">
        <v>2</v>
      </c>
      <c r="JV47" s="44"/>
      <c r="JW47" s="2" t="s">
        <v>3530</v>
      </c>
      <c r="JX47" s="2">
        <v>3</v>
      </c>
      <c r="JY47" s="50">
        <f>JX47+JX48+JX49+JX50+JX51+JX52</f>
        <v>16</v>
      </c>
      <c r="JZ47" s="63" t="s">
        <v>3531</v>
      </c>
      <c r="KA47" s="64"/>
      <c r="KB47" s="48"/>
      <c r="KC47" s="2" t="s">
        <v>296</v>
      </c>
      <c r="KD47" s="2">
        <v>3</v>
      </c>
      <c r="KE47" s="43"/>
      <c r="KF47" s="2" t="s">
        <v>3532</v>
      </c>
      <c r="KG47" s="2">
        <v>2</v>
      </c>
      <c r="KH47" s="43"/>
      <c r="KI47" s="2" t="s">
        <v>166</v>
      </c>
      <c r="KJ47" s="2">
        <v>3</v>
      </c>
      <c r="KK47" s="43"/>
      <c r="KL47" s="2" t="s">
        <v>3533</v>
      </c>
      <c r="KM47" s="2">
        <v>2</v>
      </c>
      <c r="KN47" s="43"/>
      <c r="KO47" s="1" t="s">
        <v>256</v>
      </c>
      <c r="KP47" s="1"/>
      <c r="KQ47" s="1"/>
      <c r="KR47" s="2" t="s">
        <v>3534</v>
      </c>
      <c r="KS47" s="2">
        <v>2</v>
      </c>
      <c r="KT47" s="43"/>
      <c r="KU47" s="2" t="s">
        <v>3535</v>
      </c>
      <c r="KV47" s="2">
        <v>0</v>
      </c>
      <c r="KW47" s="44"/>
      <c r="KX47" s="2" t="s">
        <v>3535</v>
      </c>
      <c r="KY47" s="2">
        <v>0</v>
      </c>
      <c r="KZ47" s="44"/>
      <c r="LA47" s="2" t="s">
        <v>3535</v>
      </c>
      <c r="LB47" s="2">
        <v>0</v>
      </c>
      <c r="LC47" s="44"/>
      <c r="LD47" s="2" t="s">
        <v>3792</v>
      </c>
      <c r="LE47" s="2">
        <v>0</v>
      </c>
      <c r="LF47" s="43"/>
      <c r="LG47" s="2" t="s">
        <v>3793</v>
      </c>
      <c r="LH47" s="2">
        <v>3</v>
      </c>
      <c r="LI47" s="50">
        <f>LH47+LH48+LH49+LH52+LH51+LH50</f>
        <v>15</v>
      </c>
      <c r="LJ47" s="2" t="s">
        <v>3175</v>
      </c>
      <c r="LK47" s="2">
        <v>0</v>
      </c>
      <c r="LL47" s="43"/>
      <c r="LM47" s="1" t="s">
        <v>256</v>
      </c>
      <c r="LN47" s="1"/>
      <c r="LO47" s="1"/>
      <c r="LP47" s="2" t="s">
        <v>3175</v>
      </c>
      <c r="LQ47" s="2">
        <v>0</v>
      </c>
      <c r="LR47" s="43"/>
      <c r="LS47" s="2" t="s">
        <v>3794</v>
      </c>
      <c r="LT47" s="2">
        <v>0</v>
      </c>
      <c r="LU47" s="43"/>
      <c r="LV47" s="2" t="s">
        <v>3193</v>
      </c>
      <c r="LW47" s="2">
        <v>2</v>
      </c>
      <c r="LX47" s="50">
        <f>LW47+LW48+LW49+LW52+LW51+LW50</f>
        <v>15</v>
      </c>
      <c r="LY47" s="2" t="s">
        <v>911</v>
      </c>
      <c r="LZ47" s="2">
        <v>2</v>
      </c>
      <c r="MA47" s="43"/>
      <c r="MB47" s="2" t="s">
        <v>3795</v>
      </c>
      <c r="MC47" s="2">
        <v>0</v>
      </c>
      <c r="MD47" s="43"/>
      <c r="ME47" s="2" t="s">
        <v>823</v>
      </c>
      <c r="MF47" s="2">
        <v>2</v>
      </c>
      <c r="MG47" s="43"/>
      <c r="MH47" s="2" t="s">
        <v>1196</v>
      </c>
      <c r="MI47" s="2">
        <v>0</v>
      </c>
      <c r="MJ47" s="43"/>
      <c r="MK47" s="2" t="s">
        <v>1196</v>
      </c>
      <c r="ML47" s="2">
        <v>0</v>
      </c>
      <c r="MM47" s="43"/>
      <c r="MN47" s="2" t="s">
        <v>3879</v>
      </c>
      <c r="MO47" s="2">
        <v>0</v>
      </c>
      <c r="MP47" s="43"/>
      <c r="MQ47" s="2" t="s">
        <v>306</v>
      </c>
      <c r="MR47" s="2">
        <v>3</v>
      </c>
      <c r="MS47" s="43"/>
      <c r="MT47" s="2" t="s">
        <v>4141</v>
      </c>
      <c r="MU47" s="2">
        <v>2</v>
      </c>
      <c r="MV47" s="43"/>
      <c r="MW47" s="5" t="s">
        <v>4188</v>
      </c>
      <c r="MX47" s="2"/>
      <c r="MY47" s="43"/>
      <c r="MZ47" s="2" t="s">
        <v>4141</v>
      </c>
      <c r="NA47" s="2">
        <v>2</v>
      </c>
      <c r="NB47" s="43"/>
      <c r="NC47" s="2"/>
      <c r="ND47" s="2"/>
      <c r="NE47" s="43"/>
      <c r="NF47" s="4"/>
      <c r="NG47" s="4"/>
      <c r="NH47" s="4"/>
      <c r="NI47" s="4"/>
    </row>
    <row r="48" spans="1:373" ht="39" customHeight="1">
      <c r="A48" s="2" t="s">
        <v>311</v>
      </c>
      <c r="B48" s="2">
        <v>3</v>
      </c>
      <c r="C48" s="43"/>
      <c r="D48" s="2" t="s">
        <v>267</v>
      </c>
      <c r="E48" s="2">
        <v>3</v>
      </c>
      <c r="F48" s="43"/>
      <c r="G48" s="2" t="s">
        <v>296</v>
      </c>
      <c r="H48" s="2">
        <v>5</v>
      </c>
      <c r="I48" s="43"/>
      <c r="J48" s="2" t="s">
        <v>312</v>
      </c>
      <c r="K48" s="2">
        <v>3</v>
      </c>
      <c r="L48" s="43"/>
      <c r="M48" s="2" t="s">
        <v>313</v>
      </c>
      <c r="N48" s="2">
        <v>3</v>
      </c>
      <c r="O48" s="50">
        <f>N48+N49+N50+N51+N52+N53</f>
        <v>18</v>
      </c>
      <c r="P48" s="20" t="s">
        <v>314</v>
      </c>
      <c r="Q48" s="2">
        <v>3</v>
      </c>
      <c r="R48" s="43"/>
      <c r="S48" s="1" t="s">
        <v>292</v>
      </c>
      <c r="T48" s="1"/>
      <c r="U48" s="1"/>
      <c r="V48" s="2" t="s">
        <v>315</v>
      </c>
      <c r="W48" s="2">
        <v>3</v>
      </c>
      <c r="X48" s="43"/>
      <c r="Y48" s="2" t="s">
        <v>316</v>
      </c>
      <c r="Z48" s="2">
        <v>3</v>
      </c>
      <c r="AA48" s="50">
        <f>Z48+Z49+Z50+Z51+Z52+Z53</f>
        <v>16</v>
      </c>
      <c r="AB48" s="2" t="s">
        <v>784</v>
      </c>
      <c r="AC48" s="2">
        <v>2</v>
      </c>
      <c r="AD48" s="44"/>
      <c r="AE48" s="2" t="s">
        <v>785</v>
      </c>
      <c r="AF48" s="2">
        <v>2</v>
      </c>
      <c r="AG48" s="43"/>
      <c r="AH48" s="2" t="s">
        <v>607</v>
      </c>
      <c r="AI48" s="2">
        <v>2</v>
      </c>
      <c r="AJ48" s="44"/>
      <c r="AK48" s="2" t="s">
        <v>786</v>
      </c>
      <c r="AL48" s="2">
        <v>2</v>
      </c>
      <c r="AM48" s="43"/>
      <c r="AN48" s="2" t="s">
        <v>787</v>
      </c>
      <c r="AO48" s="2">
        <v>4</v>
      </c>
      <c r="AP48" s="43"/>
      <c r="AQ48" s="2" t="s">
        <v>779</v>
      </c>
      <c r="AR48" s="2">
        <v>3</v>
      </c>
      <c r="AS48" s="43"/>
      <c r="AT48" s="2" t="s">
        <v>788</v>
      </c>
      <c r="AU48" s="2">
        <v>3</v>
      </c>
      <c r="AV48" s="43"/>
      <c r="AW48" s="2" t="s">
        <v>499</v>
      </c>
      <c r="AX48" s="2">
        <v>3</v>
      </c>
      <c r="AY48" s="43"/>
      <c r="AZ48" s="2" t="s">
        <v>789</v>
      </c>
      <c r="BA48" s="2">
        <v>6</v>
      </c>
      <c r="BB48" s="43"/>
      <c r="BC48" s="2" t="s">
        <v>790</v>
      </c>
      <c r="BD48" s="2">
        <v>2</v>
      </c>
      <c r="BE48" s="43"/>
      <c r="BF48" s="2" t="s">
        <v>790</v>
      </c>
      <c r="BG48" s="2">
        <v>2</v>
      </c>
      <c r="BH48" s="43"/>
      <c r="BI48" s="2" t="s">
        <v>791</v>
      </c>
      <c r="BJ48" s="2">
        <v>2</v>
      </c>
      <c r="BK48" s="43"/>
      <c r="BL48" s="1" t="s">
        <v>256</v>
      </c>
      <c r="BM48" s="1"/>
      <c r="BN48" s="1"/>
      <c r="BO48" s="1" t="s">
        <v>325</v>
      </c>
      <c r="BP48" s="1"/>
      <c r="BQ48" s="1"/>
      <c r="BR48" s="2" t="s">
        <v>289</v>
      </c>
      <c r="BS48" s="2">
        <v>0</v>
      </c>
      <c r="BT48" s="43"/>
      <c r="BU48" s="2" t="s">
        <v>318</v>
      </c>
      <c r="BV48" s="2">
        <v>3</v>
      </c>
      <c r="BW48" s="43"/>
      <c r="BX48" s="2" t="s">
        <v>1188</v>
      </c>
      <c r="BY48" s="2">
        <v>3</v>
      </c>
      <c r="BZ48" s="43"/>
      <c r="CA48" s="2" t="s">
        <v>1189</v>
      </c>
      <c r="CB48" s="2">
        <v>2</v>
      </c>
      <c r="CC48" s="43"/>
      <c r="CD48" s="2" t="s">
        <v>1189</v>
      </c>
      <c r="CE48" s="2">
        <v>2</v>
      </c>
      <c r="CF48" s="43"/>
      <c r="CG48" s="2" t="s">
        <v>1189</v>
      </c>
      <c r="CH48" s="2">
        <v>2</v>
      </c>
      <c r="CI48" s="43"/>
      <c r="CJ48" s="2" t="s">
        <v>1190</v>
      </c>
      <c r="CK48" s="2">
        <v>2</v>
      </c>
      <c r="CL48" s="43"/>
      <c r="CM48" s="2" t="s">
        <v>1191</v>
      </c>
      <c r="CN48" s="2">
        <v>3</v>
      </c>
      <c r="CO48" s="43"/>
      <c r="CP48" s="1" t="s">
        <v>256</v>
      </c>
      <c r="CQ48" s="1"/>
      <c r="CR48" s="1"/>
      <c r="CS48" s="2" t="s">
        <v>615</v>
      </c>
      <c r="CT48" s="2">
        <v>1</v>
      </c>
      <c r="CU48" s="44"/>
      <c r="CV48" s="2" t="s">
        <v>1533</v>
      </c>
      <c r="CW48" s="2">
        <v>3</v>
      </c>
      <c r="CX48" s="43"/>
      <c r="CY48" s="2" t="s">
        <v>1534</v>
      </c>
      <c r="CZ48" s="2">
        <v>0</v>
      </c>
      <c r="DA48" s="43"/>
      <c r="DB48" s="2" t="s">
        <v>1534</v>
      </c>
      <c r="DC48" s="2">
        <v>0</v>
      </c>
      <c r="DD48" s="43"/>
      <c r="DE48" s="2" t="s">
        <v>1535</v>
      </c>
      <c r="DF48" s="2">
        <v>0</v>
      </c>
      <c r="DG48" s="43"/>
      <c r="DH48" s="2" t="s">
        <v>1536</v>
      </c>
      <c r="DI48" s="2">
        <v>2</v>
      </c>
      <c r="DJ48" s="43"/>
      <c r="DK48" s="1" t="s">
        <v>256</v>
      </c>
      <c r="DL48" s="1"/>
      <c r="DM48" s="1"/>
      <c r="DN48" s="2" t="s">
        <v>254</v>
      </c>
      <c r="DO48" s="2">
        <v>0</v>
      </c>
      <c r="DP48" s="43"/>
      <c r="DQ48" s="2" t="s">
        <v>254</v>
      </c>
      <c r="DR48" s="2">
        <v>0</v>
      </c>
      <c r="DS48" s="43"/>
      <c r="DT48" s="2" t="s">
        <v>1537</v>
      </c>
      <c r="DU48" s="2">
        <v>0</v>
      </c>
      <c r="DV48" s="44"/>
      <c r="DW48" s="2" t="s">
        <v>1863</v>
      </c>
      <c r="DX48" s="2">
        <v>2</v>
      </c>
      <c r="DY48" s="43"/>
      <c r="DZ48" s="2" t="s">
        <v>895</v>
      </c>
      <c r="EA48" s="2">
        <v>0</v>
      </c>
      <c r="EB48" s="44"/>
      <c r="EC48" s="2" t="s">
        <v>1864</v>
      </c>
      <c r="ED48" s="2">
        <v>0</v>
      </c>
      <c r="EE48" s="43"/>
      <c r="EF48" s="2" t="s">
        <v>807</v>
      </c>
      <c r="EG48" s="2">
        <v>4</v>
      </c>
      <c r="EH48" s="43"/>
      <c r="EI48" s="2" t="s">
        <v>1865</v>
      </c>
      <c r="EJ48" s="2">
        <v>0</v>
      </c>
      <c r="EK48" s="43"/>
      <c r="EL48" s="2" t="s">
        <v>296</v>
      </c>
      <c r="EM48" s="2">
        <v>3</v>
      </c>
      <c r="EN48" s="43"/>
      <c r="EO48" s="2" t="s">
        <v>1866</v>
      </c>
      <c r="EP48" s="2">
        <v>2</v>
      </c>
      <c r="EQ48" s="44"/>
      <c r="ER48" s="2" t="s">
        <v>1866</v>
      </c>
      <c r="ES48" s="2">
        <v>2</v>
      </c>
      <c r="ET48" s="44"/>
      <c r="EU48" s="2" t="s">
        <v>1866</v>
      </c>
      <c r="EV48" s="2">
        <v>2</v>
      </c>
      <c r="EW48" s="44"/>
      <c r="EX48" s="2" t="s">
        <v>1866</v>
      </c>
      <c r="EY48" s="2">
        <v>2</v>
      </c>
      <c r="EZ48" s="44"/>
      <c r="FA48" s="2" t="s">
        <v>1866</v>
      </c>
      <c r="FB48" s="2">
        <v>2</v>
      </c>
      <c r="FC48" s="44"/>
      <c r="FD48" s="2" t="s">
        <v>1866</v>
      </c>
      <c r="FE48" s="2">
        <v>2</v>
      </c>
      <c r="FF48" s="44"/>
      <c r="FG48" s="2" t="s">
        <v>1866</v>
      </c>
      <c r="FH48" s="2">
        <v>2</v>
      </c>
      <c r="FI48" s="44"/>
      <c r="FJ48" s="2" t="s">
        <v>1866</v>
      </c>
      <c r="FK48" s="2">
        <v>2</v>
      </c>
      <c r="FL48" s="44"/>
      <c r="FM48" s="2" t="s">
        <v>1866</v>
      </c>
      <c r="FN48" s="2">
        <v>2</v>
      </c>
      <c r="FO48" s="44"/>
      <c r="FP48" s="2" t="s">
        <v>1866</v>
      </c>
      <c r="FQ48" s="2">
        <v>2</v>
      </c>
      <c r="FR48" s="44"/>
      <c r="FS48" s="2" t="s">
        <v>2205</v>
      </c>
      <c r="FT48" s="2">
        <v>8</v>
      </c>
      <c r="FU48" s="43"/>
      <c r="FV48" s="1" t="s">
        <v>217</v>
      </c>
      <c r="FW48" s="1"/>
      <c r="FX48" s="1"/>
      <c r="FY48" s="2" t="s">
        <v>2206</v>
      </c>
      <c r="FZ48" s="2">
        <v>2</v>
      </c>
      <c r="GA48" s="50">
        <f>FZ48+FZ49+FZ50+FZ51+FZ52+FZ53</f>
        <v>17</v>
      </c>
      <c r="GB48" s="1" t="s">
        <v>292</v>
      </c>
      <c r="GC48" s="1"/>
      <c r="GD48" s="1"/>
      <c r="GE48" s="2" t="s">
        <v>2207</v>
      </c>
      <c r="GF48" s="2">
        <v>3</v>
      </c>
      <c r="GG48" s="43"/>
      <c r="GH48" s="2" t="s">
        <v>2208</v>
      </c>
      <c r="GI48" s="2">
        <v>3</v>
      </c>
      <c r="GJ48" s="43"/>
      <c r="GK48" s="2" t="s">
        <v>2209</v>
      </c>
      <c r="GL48" s="2">
        <v>0</v>
      </c>
      <c r="GM48" s="44"/>
      <c r="GN48" s="1" t="s">
        <v>256</v>
      </c>
      <c r="GO48" s="1"/>
      <c r="GP48" s="1"/>
      <c r="GQ48" s="2" t="s">
        <v>751</v>
      </c>
      <c r="GR48" s="2">
        <v>3</v>
      </c>
      <c r="GS48" s="43"/>
      <c r="GT48" s="2" t="s">
        <v>2570</v>
      </c>
      <c r="GU48" s="2">
        <v>2</v>
      </c>
      <c r="GV48" s="43"/>
      <c r="GW48" s="1" t="s">
        <v>256</v>
      </c>
      <c r="GX48" s="1"/>
      <c r="GY48" s="1"/>
      <c r="GZ48" s="2" t="s">
        <v>2552</v>
      </c>
      <c r="HA48" s="2">
        <v>0</v>
      </c>
      <c r="HB48" s="43"/>
      <c r="HC48" s="2" t="s">
        <v>166</v>
      </c>
      <c r="HD48" s="2">
        <v>0</v>
      </c>
      <c r="HE48" s="43"/>
      <c r="HF48" s="1" t="s">
        <v>256</v>
      </c>
      <c r="HG48" s="1"/>
      <c r="HH48" s="1"/>
      <c r="HI48" s="2" t="s">
        <v>2571</v>
      </c>
      <c r="HJ48" s="2">
        <v>1</v>
      </c>
      <c r="HK48" s="43"/>
      <c r="HL48" s="2" t="s">
        <v>1480</v>
      </c>
      <c r="HM48" s="2">
        <v>2</v>
      </c>
      <c r="HN48" s="43"/>
      <c r="HO48" s="2" t="s">
        <v>2572</v>
      </c>
      <c r="HP48" s="2">
        <v>0</v>
      </c>
      <c r="HQ48" s="44"/>
      <c r="HR48" s="2" t="s">
        <v>1178</v>
      </c>
      <c r="HS48" s="2">
        <v>4</v>
      </c>
      <c r="HT48" s="43"/>
      <c r="HU48" s="2" t="s">
        <v>2886</v>
      </c>
      <c r="HV48" s="2">
        <v>2</v>
      </c>
      <c r="HW48" s="43"/>
      <c r="HX48" s="2" t="s">
        <v>232</v>
      </c>
      <c r="HY48" s="2">
        <v>0</v>
      </c>
      <c r="HZ48" s="43"/>
      <c r="IA48" s="2" t="s">
        <v>1145</v>
      </c>
      <c r="IB48" s="2">
        <v>2</v>
      </c>
      <c r="IC48" s="43"/>
      <c r="ID48" s="2" t="s">
        <v>2876</v>
      </c>
      <c r="IE48" s="2">
        <v>2</v>
      </c>
      <c r="IF48" s="43"/>
      <c r="IG48" s="2" t="s">
        <v>2887</v>
      </c>
      <c r="IH48" s="2">
        <v>2</v>
      </c>
      <c r="II48" s="43"/>
      <c r="IJ48" s="2" t="s">
        <v>479</v>
      </c>
      <c r="IK48" s="2">
        <v>2</v>
      </c>
      <c r="IL48" s="50">
        <f>IK48+IK49+IK50+IK51</f>
        <v>19</v>
      </c>
      <c r="IM48" s="2" t="s">
        <v>296</v>
      </c>
      <c r="IN48" s="2">
        <v>3</v>
      </c>
      <c r="IO48" s="43"/>
      <c r="IP48" s="2" t="s">
        <v>280</v>
      </c>
      <c r="IQ48" s="2">
        <v>3</v>
      </c>
      <c r="IR48" s="44"/>
      <c r="IS48" s="1" t="s">
        <v>292</v>
      </c>
      <c r="IT48" s="1"/>
      <c r="IU48" s="1"/>
      <c r="IV48" s="2" t="s">
        <v>1799</v>
      </c>
      <c r="IW48" s="2">
        <v>2</v>
      </c>
      <c r="IX48" s="50">
        <f>IW48+IW49+IW54+IW50+IW51+IW52+IW53</f>
        <v>14</v>
      </c>
      <c r="IY48" s="2" t="s">
        <v>823</v>
      </c>
      <c r="IZ48" s="2">
        <v>2</v>
      </c>
      <c r="JA48" s="43"/>
      <c r="JB48" s="1" t="s">
        <v>256</v>
      </c>
      <c r="JC48" s="1"/>
      <c r="JD48" s="1"/>
      <c r="JE48" s="1" t="s">
        <v>256</v>
      </c>
      <c r="JF48" s="1"/>
      <c r="JG48" s="1"/>
      <c r="JH48" s="1" t="s">
        <v>292</v>
      </c>
      <c r="JI48" s="1"/>
      <c r="JJ48" s="1"/>
      <c r="JK48" s="2" t="s">
        <v>1807</v>
      </c>
      <c r="JL48" s="2">
        <v>3</v>
      </c>
      <c r="JM48" s="43"/>
      <c r="JN48" s="2" t="s">
        <v>3189</v>
      </c>
      <c r="JO48" s="2">
        <v>4</v>
      </c>
      <c r="JP48" s="43"/>
      <c r="JQ48" s="2" t="s">
        <v>3190</v>
      </c>
      <c r="JR48" s="2">
        <v>2</v>
      </c>
      <c r="JS48" s="43"/>
      <c r="JT48" s="1" t="s">
        <v>217</v>
      </c>
      <c r="JU48" s="1"/>
      <c r="JV48" s="1"/>
      <c r="JW48" s="2" t="s">
        <v>3536</v>
      </c>
      <c r="JX48" s="2">
        <v>2</v>
      </c>
      <c r="JY48" s="43"/>
      <c r="JZ48" s="63" t="s">
        <v>3537</v>
      </c>
      <c r="KA48" s="64"/>
      <c r="KB48" s="48"/>
      <c r="KC48" s="2" t="s">
        <v>318</v>
      </c>
      <c r="KD48" s="2">
        <v>3</v>
      </c>
      <c r="KE48" s="44"/>
      <c r="KF48" s="2" t="s">
        <v>642</v>
      </c>
      <c r="KG48" s="2">
        <v>2</v>
      </c>
      <c r="KH48" s="43"/>
      <c r="KI48" s="2" t="s">
        <v>2657</v>
      </c>
      <c r="KJ48" s="2">
        <v>3</v>
      </c>
      <c r="KK48" s="43"/>
      <c r="KL48" s="2" t="s">
        <v>3538</v>
      </c>
      <c r="KM48" s="2">
        <v>3</v>
      </c>
      <c r="KN48" s="43"/>
      <c r="KO48" s="2" t="s">
        <v>3539</v>
      </c>
      <c r="KP48" s="2">
        <v>2</v>
      </c>
      <c r="KQ48" s="50">
        <f>KP48+KP49+KP50+KP51+KP53+KP52</f>
        <v>16</v>
      </c>
      <c r="KR48" s="2" t="s">
        <v>3540</v>
      </c>
      <c r="KS48" s="2">
        <v>2</v>
      </c>
      <c r="KT48" s="44"/>
      <c r="KU48" s="1" t="s">
        <v>292</v>
      </c>
      <c r="KV48" s="1"/>
      <c r="KW48" s="1"/>
      <c r="KX48" s="1" t="s">
        <v>292</v>
      </c>
      <c r="KY48" s="1"/>
      <c r="KZ48" s="1"/>
      <c r="LA48" s="1" t="s">
        <v>292</v>
      </c>
      <c r="LB48" s="1"/>
      <c r="LC48" s="1"/>
      <c r="LD48" s="2" t="s">
        <v>4268</v>
      </c>
      <c r="LE48" s="2">
        <v>0</v>
      </c>
      <c r="LF48" s="43"/>
      <c r="LG48" s="2" t="s">
        <v>3796</v>
      </c>
      <c r="LH48" s="2">
        <v>3</v>
      </c>
      <c r="LI48" s="43"/>
      <c r="LJ48" s="2" t="s">
        <v>3797</v>
      </c>
      <c r="LK48" s="2">
        <v>0</v>
      </c>
      <c r="LL48" s="43"/>
      <c r="LM48" s="2" t="s">
        <v>3798</v>
      </c>
      <c r="LN48" s="2">
        <v>0</v>
      </c>
      <c r="LO48" s="50">
        <f>LN48+LN49+LN50+LN53+LN52+LN51</f>
        <v>0</v>
      </c>
      <c r="LP48" s="2" t="s">
        <v>3797</v>
      </c>
      <c r="LQ48" s="2">
        <v>0</v>
      </c>
      <c r="LR48" s="43"/>
      <c r="LS48" s="2" t="s">
        <v>3799</v>
      </c>
      <c r="LT48" s="2">
        <v>0</v>
      </c>
      <c r="LU48" s="43"/>
      <c r="LV48" s="2" t="s">
        <v>3800</v>
      </c>
      <c r="LW48" s="2">
        <v>2</v>
      </c>
      <c r="LX48" s="43"/>
      <c r="LY48" s="2" t="s">
        <v>298</v>
      </c>
      <c r="LZ48" s="2">
        <v>3</v>
      </c>
      <c r="MA48" s="43"/>
      <c r="MB48" s="2" t="s">
        <v>3801</v>
      </c>
      <c r="MC48" s="2">
        <v>0</v>
      </c>
      <c r="MD48" s="43"/>
      <c r="ME48" s="2" t="s">
        <v>2269</v>
      </c>
      <c r="MF48" s="2">
        <v>2</v>
      </c>
      <c r="MG48" s="43"/>
      <c r="MH48" s="2" t="s">
        <v>3971</v>
      </c>
      <c r="MI48" s="2">
        <v>0</v>
      </c>
      <c r="MJ48" s="43"/>
      <c r="MK48" s="2" t="s">
        <v>3971</v>
      </c>
      <c r="ML48" s="2">
        <v>0</v>
      </c>
      <c r="MM48" s="43"/>
      <c r="MN48" s="2" t="s">
        <v>3895</v>
      </c>
      <c r="MO48" s="2">
        <v>0</v>
      </c>
      <c r="MP48" s="43"/>
      <c r="MQ48" s="2" t="s">
        <v>296</v>
      </c>
      <c r="MR48" s="2">
        <v>3</v>
      </c>
      <c r="MS48" s="43"/>
      <c r="MT48" s="2" t="s">
        <v>816</v>
      </c>
      <c r="MU48" s="2">
        <v>5</v>
      </c>
      <c r="MV48" s="43"/>
      <c r="MW48" s="5" t="s">
        <v>4189</v>
      </c>
      <c r="MX48" s="2"/>
      <c r="MY48" s="43"/>
      <c r="MZ48" s="2" t="s">
        <v>816</v>
      </c>
      <c r="NA48" s="2">
        <v>5</v>
      </c>
      <c r="NB48" s="43"/>
      <c r="NC48" s="2"/>
      <c r="ND48" s="2"/>
      <c r="NE48" s="43"/>
      <c r="NF48" s="4"/>
      <c r="NG48" s="4"/>
      <c r="NH48" s="4"/>
      <c r="NI48" s="4"/>
    </row>
    <row r="49" spans="1:373" ht="39" customHeight="1">
      <c r="A49" s="2" t="s">
        <v>317</v>
      </c>
      <c r="B49" s="2">
        <v>2</v>
      </c>
      <c r="C49" s="43"/>
      <c r="D49" s="2" t="s">
        <v>267</v>
      </c>
      <c r="E49" s="2">
        <v>3</v>
      </c>
      <c r="F49" s="43"/>
      <c r="G49" s="2" t="s">
        <v>318</v>
      </c>
      <c r="H49" s="2">
        <v>5</v>
      </c>
      <c r="I49" s="44"/>
      <c r="J49" s="2" t="s">
        <v>319</v>
      </c>
      <c r="K49" s="2">
        <v>3</v>
      </c>
      <c r="L49" s="43"/>
      <c r="M49" s="2" t="s">
        <v>320</v>
      </c>
      <c r="N49" s="2">
        <v>3</v>
      </c>
      <c r="O49" s="43"/>
      <c r="P49" s="2" t="s">
        <v>321</v>
      </c>
      <c r="Q49" s="2">
        <v>4</v>
      </c>
      <c r="R49" s="44"/>
      <c r="S49" s="2" t="s">
        <v>322</v>
      </c>
      <c r="T49" s="2">
        <v>4</v>
      </c>
      <c r="U49" s="50">
        <f>T49+T50+T51+T52+T53+T54</f>
        <v>20</v>
      </c>
      <c r="V49" s="2" t="s">
        <v>323</v>
      </c>
      <c r="W49" s="2">
        <v>3</v>
      </c>
      <c r="X49" s="43"/>
      <c r="Y49" s="2" t="s">
        <v>145</v>
      </c>
      <c r="Z49" s="2">
        <v>2</v>
      </c>
      <c r="AA49" s="43"/>
      <c r="AB49" s="1" t="s">
        <v>256</v>
      </c>
      <c r="AC49" s="1"/>
      <c r="AD49" s="1"/>
      <c r="AE49" s="2" t="s">
        <v>792</v>
      </c>
      <c r="AF49" s="2">
        <v>3</v>
      </c>
      <c r="AG49" s="43"/>
      <c r="AH49" s="1" t="s">
        <v>256</v>
      </c>
      <c r="AI49" s="1"/>
      <c r="AJ49" s="1"/>
      <c r="AK49" s="2" t="s">
        <v>793</v>
      </c>
      <c r="AL49" s="2">
        <v>2</v>
      </c>
      <c r="AM49" s="44"/>
      <c r="AN49" s="2" t="s">
        <v>794</v>
      </c>
      <c r="AO49" s="2">
        <v>2</v>
      </c>
      <c r="AP49" s="44"/>
      <c r="AQ49" s="2" t="s">
        <v>788</v>
      </c>
      <c r="AR49" s="2">
        <v>3</v>
      </c>
      <c r="AS49" s="43"/>
      <c r="AT49" s="2" t="s">
        <v>795</v>
      </c>
      <c r="AU49" s="2">
        <v>3</v>
      </c>
      <c r="AV49" s="43"/>
      <c r="AW49" s="2" t="s">
        <v>796</v>
      </c>
      <c r="AX49" s="2">
        <v>2</v>
      </c>
      <c r="AY49" s="43"/>
      <c r="AZ49" s="2" t="s">
        <v>797</v>
      </c>
      <c r="BA49" s="2">
        <v>3</v>
      </c>
      <c r="BB49" s="44"/>
      <c r="BC49" s="2" t="s">
        <v>754</v>
      </c>
      <c r="BD49" s="2">
        <v>2</v>
      </c>
      <c r="BE49" s="43"/>
      <c r="BF49" s="2" t="s">
        <v>747</v>
      </c>
      <c r="BG49" s="2">
        <v>4</v>
      </c>
      <c r="BH49" s="44"/>
      <c r="BI49" s="2" t="s">
        <v>798</v>
      </c>
      <c r="BJ49" s="2">
        <v>1</v>
      </c>
      <c r="BK49" s="44"/>
      <c r="BL49" s="2" t="s">
        <v>195</v>
      </c>
      <c r="BM49" s="2">
        <v>4</v>
      </c>
      <c r="BN49" s="50">
        <f>BM49+BM52+BM50+BM51+BM54+BM53</f>
        <v>17</v>
      </c>
      <c r="BO49" s="2" t="s">
        <v>1192</v>
      </c>
      <c r="BP49" s="2">
        <v>3</v>
      </c>
      <c r="BQ49" s="50">
        <f>BP49+BP51+BP50+BP52</f>
        <v>12</v>
      </c>
      <c r="BR49" s="2" t="s">
        <v>1193</v>
      </c>
      <c r="BS49" s="2">
        <v>0</v>
      </c>
      <c r="BT49" s="43"/>
      <c r="BU49" s="2" t="s">
        <v>298</v>
      </c>
      <c r="BV49" s="2">
        <v>3</v>
      </c>
      <c r="BW49" s="43"/>
      <c r="BX49" s="2" t="s">
        <v>298</v>
      </c>
      <c r="BY49" s="2">
        <v>3</v>
      </c>
      <c r="BZ49" s="43"/>
      <c r="CA49" s="2" t="s">
        <v>1194</v>
      </c>
      <c r="CB49" s="2">
        <v>3</v>
      </c>
      <c r="CC49" s="43"/>
      <c r="CD49" s="2" t="s">
        <v>1194</v>
      </c>
      <c r="CE49" s="2">
        <v>3</v>
      </c>
      <c r="CF49" s="43"/>
      <c r="CG49" s="2" t="s">
        <v>1194</v>
      </c>
      <c r="CH49" s="2">
        <v>3</v>
      </c>
      <c r="CI49" s="43"/>
      <c r="CJ49" s="2" t="s">
        <v>1158</v>
      </c>
      <c r="CK49" s="2">
        <v>2</v>
      </c>
      <c r="CL49" s="43"/>
      <c r="CM49" s="2" t="s">
        <v>1195</v>
      </c>
      <c r="CN49" s="2">
        <v>3</v>
      </c>
      <c r="CO49" s="43"/>
      <c r="CP49" s="2" t="s">
        <v>1538</v>
      </c>
      <c r="CQ49" s="2">
        <v>2</v>
      </c>
      <c r="CR49" s="50">
        <f>CQ49+CQ50+CQ51+CQ54+CQ53+CQ52</f>
        <v>16</v>
      </c>
      <c r="CS49" s="1" t="s">
        <v>217</v>
      </c>
      <c r="CT49" s="1"/>
      <c r="CU49" s="1"/>
      <c r="CV49" s="2" t="s">
        <v>1539</v>
      </c>
      <c r="CW49" s="2">
        <v>2</v>
      </c>
      <c r="CX49" s="43"/>
      <c r="CY49" s="2" t="s">
        <v>280</v>
      </c>
      <c r="CZ49" s="2">
        <v>0</v>
      </c>
      <c r="DA49" s="43"/>
      <c r="DB49" s="2" t="s">
        <v>280</v>
      </c>
      <c r="DC49" s="2">
        <v>0</v>
      </c>
      <c r="DD49" s="43"/>
      <c r="DE49" s="2" t="s">
        <v>1540</v>
      </c>
      <c r="DF49" s="2">
        <v>0</v>
      </c>
      <c r="DG49" s="43"/>
      <c r="DH49" s="2" t="s">
        <v>1541</v>
      </c>
      <c r="DI49" s="2">
        <v>2</v>
      </c>
      <c r="DJ49" s="43"/>
      <c r="DK49" s="2" t="s">
        <v>1542</v>
      </c>
      <c r="DL49" s="2">
        <v>2</v>
      </c>
      <c r="DM49" s="50">
        <f>DL49+DL52+DL50+DL51+DL53+DL54</f>
        <v>17</v>
      </c>
      <c r="DN49" s="2" t="s">
        <v>1543</v>
      </c>
      <c r="DO49" s="2">
        <v>0</v>
      </c>
      <c r="DP49" s="43"/>
      <c r="DQ49" s="2" t="s">
        <v>1543</v>
      </c>
      <c r="DR49" s="2">
        <v>0</v>
      </c>
      <c r="DS49" s="43"/>
      <c r="DT49" s="1" t="s">
        <v>217</v>
      </c>
      <c r="DU49" s="1"/>
      <c r="DV49" s="1"/>
      <c r="DW49" s="2" t="s">
        <v>1867</v>
      </c>
      <c r="DX49" s="2">
        <v>2</v>
      </c>
      <c r="DY49" s="43"/>
      <c r="DZ49" s="1" t="s">
        <v>256</v>
      </c>
      <c r="EA49" s="1"/>
      <c r="EB49" s="1"/>
      <c r="EC49" s="2" t="s">
        <v>1868</v>
      </c>
      <c r="ED49" s="2">
        <v>0</v>
      </c>
      <c r="EE49" s="43"/>
      <c r="EF49" s="2" t="s">
        <v>1869</v>
      </c>
      <c r="EG49" s="2">
        <v>3</v>
      </c>
      <c r="EH49" s="43"/>
      <c r="EI49" s="2" t="s">
        <v>1870</v>
      </c>
      <c r="EJ49" s="2">
        <v>3</v>
      </c>
      <c r="EK49" s="44"/>
      <c r="EL49" s="2" t="s">
        <v>1871</v>
      </c>
      <c r="EM49" s="2">
        <v>3</v>
      </c>
      <c r="EN49" s="44"/>
      <c r="EO49" s="1" t="s">
        <v>256</v>
      </c>
      <c r="EP49" s="1"/>
      <c r="EQ49" s="1"/>
      <c r="ER49" s="1" t="s">
        <v>256</v>
      </c>
      <c r="ES49" s="1"/>
      <c r="ET49" s="1"/>
      <c r="EU49" s="1" t="s">
        <v>256</v>
      </c>
      <c r="EV49" s="1"/>
      <c r="EW49" s="1"/>
      <c r="EX49" s="1" t="s">
        <v>256</v>
      </c>
      <c r="EY49" s="1"/>
      <c r="EZ49" s="1"/>
      <c r="FA49" s="1" t="s">
        <v>256</v>
      </c>
      <c r="FB49" s="1"/>
      <c r="FC49" s="1"/>
      <c r="FD49" s="1" t="s">
        <v>256</v>
      </c>
      <c r="FE49" s="1"/>
      <c r="FF49" s="1"/>
      <c r="FG49" s="1" t="s">
        <v>256</v>
      </c>
      <c r="FH49" s="1"/>
      <c r="FI49" s="1"/>
      <c r="FJ49" s="1" t="s">
        <v>256</v>
      </c>
      <c r="FK49" s="1"/>
      <c r="FL49" s="1"/>
      <c r="FM49" s="1" t="s">
        <v>256</v>
      </c>
      <c r="FN49" s="1"/>
      <c r="FO49" s="1"/>
      <c r="FP49" s="1" t="s">
        <v>256</v>
      </c>
      <c r="FQ49" s="1"/>
      <c r="FR49" s="1"/>
      <c r="FS49" s="2" t="s">
        <v>1154</v>
      </c>
      <c r="FT49" s="2">
        <v>5</v>
      </c>
      <c r="FU49" s="44"/>
      <c r="FV49" s="2" t="s">
        <v>231</v>
      </c>
      <c r="FW49" s="2">
        <v>2</v>
      </c>
      <c r="FX49" s="50">
        <f>FW49+FW50+FW51+FW52+FW53+FW54</f>
        <v>17</v>
      </c>
      <c r="FY49" s="2" t="s">
        <v>2210</v>
      </c>
      <c r="FZ49" s="2">
        <v>3</v>
      </c>
      <c r="GA49" s="43"/>
      <c r="GB49" s="2" t="s">
        <v>2211</v>
      </c>
      <c r="GC49" s="2">
        <v>3</v>
      </c>
      <c r="GD49" s="50">
        <f>GC49+GC50+GC51+GC52+GC53</f>
        <v>15</v>
      </c>
      <c r="GE49" s="2" t="s">
        <v>2212</v>
      </c>
      <c r="GF49" s="2">
        <v>3</v>
      </c>
      <c r="GG49" s="43"/>
      <c r="GH49" s="2" t="s">
        <v>2213</v>
      </c>
      <c r="GI49" s="2">
        <v>3</v>
      </c>
      <c r="GJ49" s="43"/>
      <c r="GK49" s="1" t="s">
        <v>256</v>
      </c>
      <c r="GL49" s="1"/>
      <c r="GM49" s="1"/>
      <c r="GN49" s="2" t="s">
        <v>2214</v>
      </c>
      <c r="GO49" s="2">
        <v>0</v>
      </c>
      <c r="GP49" s="50">
        <f>GO49+GO50+GO51+GO52+GO53+GO54</f>
        <v>0</v>
      </c>
      <c r="GQ49" s="2" t="s">
        <v>2215</v>
      </c>
      <c r="GR49" s="2">
        <v>3</v>
      </c>
      <c r="GS49" s="43"/>
      <c r="GT49" s="2" t="s">
        <v>2573</v>
      </c>
      <c r="GU49" s="2">
        <v>2</v>
      </c>
      <c r="GV49" s="43"/>
      <c r="GW49" s="2" t="s">
        <v>2574</v>
      </c>
      <c r="GX49" s="2">
        <v>3</v>
      </c>
      <c r="GY49" s="50">
        <f>GX49+GX50+GX51+GX52+GX55+GX53</f>
        <v>16</v>
      </c>
      <c r="GZ49" s="2" t="s">
        <v>166</v>
      </c>
      <c r="HA49" s="2">
        <v>0</v>
      </c>
      <c r="HB49" s="43"/>
      <c r="HC49" s="2" t="s">
        <v>707</v>
      </c>
      <c r="HD49" s="2">
        <v>0</v>
      </c>
      <c r="HE49" s="43"/>
      <c r="HF49" s="2" t="s">
        <v>2575</v>
      </c>
      <c r="HG49" s="2">
        <v>3</v>
      </c>
      <c r="HH49" s="50">
        <f>HG49+HG50+HG51+HG52</f>
        <v>17</v>
      </c>
      <c r="HI49" s="2" t="s">
        <v>2576</v>
      </c>
      <c r="HJ49" s="2">
        <v>3</v>
      </c>
      <c r="HK49" s="43"/>
      <c r="HL49" s="2" t="s">
        <v>2577</v>
      </c>
      <c r="HM49" s="2">
        <v>2</v>
      </c>
      <c r="HN49" s="43"/>
      <c r="HO49" s="1" t="s">
        <v>256</v>
      </c>
      <c r="HP49" s="1"/>
      <c r="HQ49" s="1"/>
      <c r="HR49" s="2" t="s">
        <v>2578</v>
      </c>
      <c r="HS49" s="2">
        <v>4</v>
      </c>
      <c r="HT49" s="44"/>
      <c r="HU49" s="2" t="s">
        <v>2888</v>
      </c>
      <c r="HV49" s="2">
        <v>3</v>
      </c>
      <c r="HW49" s="43"/>
      <c r="HX49" s="2" t="s">
        <v>751</v>
      </c>
      <c r="HY49" s="2">
        <v>0</v>
      </c>
      <c r="HZ49" s="43"/>
      <c r="IA49" s="2" t="s">
        <v>2889</v>
      </c>
      <c r="IB49" s="2">
        <v>2</v>
      </c>
      <c r="IC49" s="43"/>
      <c r="ID49" s="2" t="s">
        <v>2889</v>
      </c>
      <c r="IE49" s="2">
        <v>2</v>
      </c>
      <c r="IF49" s="43"/>
      <c r="IG49" s="2" t="s">
        <v>2890</v>
      </c>
      <c r="IH49" s="2">
        <v>4</v>
      </c>
      <c r="II49" s="43"/>
      <c r="IJ49" s="2" t="s">
        <v>2891</v>
      </c>
      <c r="IK49" s="2">
        <v>4</v>
      </c>
      <c r="IL49" s="43"/>
      <c r="IM49" s="2" t="s">
        <v>318</v>
      </c>
      <c r="IN49" s="2">
        <v>3</v>
      </c>
      <c r="IO49" s="44"/>
      <c r="IP49" s="1" t="s">
        <v>292</v>
      </c>
      <c r="IQ49" s="1"/>
      <c r="IR49" s="1"/>
      <c r="IS49" s="2" t="s">
        <v>362</v>
      </c>
      <c r="IT49" s="2">
        <v>5</v>
      </c>
      <c r="IU49" s="50">
        <f>IT49+IT51+IT50</f>
        <v>11</v>
      </c>
      <c r="IV49" s="2" t="s">
        <v>274</v>
      </c>
      <c r="IW49" s="2">
        <v>2</v>
      </c>
      <c r="IX49" s="43"/>
      <c r="IY49" s="2" t="s">
        <v>816</v>
      </c>
      <c r="IZ49" s="2">
        <v>2</v>
      </c>
      <c r="JA49" s="43"/>
      <c r="JB49" s="2" t="s">
        <v>2843</v>
      </c>
      <c r="JC49" s="2">
        <v>2</v>
      </c>
      <c r="JD49" s="50">
        <f>JC49+JC50+JC55+JC51+JC52+JC53+JC54</f>
        <v>16</v>
      </c>
      <c r="JE49" s="2" t="s">
        <v>318</v>
      </c>
      <c r="JF49" s="2">
        <v>2</v>
      </c>
      <c r="JG49" s="50">
        <f>JF49+JF50+JF55+JF51+JF52+JF53+JF54</f>
        <v>16</v>
      </c>
      <c r="JH49" s="2" t="s">
        <v>3166</v>
      </c>
      <c r="JI49" s="2">
        <v>6</v>
      </c>
      <c r="JJ49" s="50">
        <f>JI49+JI50+JI52+JI51</f>
        <v>17</v>
      </c>
      <c r="JK49" s="2" t="s">
        <v>3191</v>
      </c>
      <c r="JL49" s="2">
        <v>2</v>
      </c>
      <c r="JM49" s="43"/>
      <c r="JN49" s="2" t="s">
        <v>3192</v>
      </c>
      <c r="JO49" s="2">
        <v>4</v>
      </c>
      <c r="JP49" s="44"/>
      <c r="JQ49" s="2" t="s">
        <v>3193</v>
      </c>
      <c r="JR49" s="2">
        <v>3</v>
      </c>
      <c r="JS49" s="43"/>
      <c r="JT49" s="2" t="s">
        <v>3194</v>
      </c>
      <c r="JU49" s="2">
        <v>1</v>
      </c>
      <c r="JV49" s="50">
        <f>JU49+JU50+JU51+JU52+JU53+JU55+JU54</f>
        <v>17</v>
      </c>
      <c r="JW49" s="2" t="s">
        <v>3541</v>
      </c>
      <c r="JX49" s="2">
        <v>2</v>
      </c>
      <c r="JY49" s="43"/>
      <c r="JZ49" s="2" t="s">
        <v>3542</v>
      </c>
      <c r="KA49" s="2"/>
      <c r="KB49" s="2"/>
      <c r="KC49" s="1" t="s">
        <v>292</v>
      </c>
      <c r="KD49" s="1"/>
      <c r="KE49" s="1"/>
      <c r="KF49" s="2" t="s">
        <v>3543</v>
      </c>
      <c r="KG49" s="2">
        <v>2</v>
      </c>
      <c r="KH49" s="44"/>
      <c r="KI49" s="2" t="s">
        <v>3202</v>
      </c>
      <c r="KJ49" s="2">
        <v>2</v>
      </c>
      <c r="KK49" s="43"/>
      <c r="KL49" s="2" t="s">
        <v>3544</v>
      </c>
      <c r="KM49" s="2">
        <v>3</v>
      </c>
      <c r="KN49" s="43"/>
      <c r="KO49" s="2" t="s">
        <v>276</v>
      </c>
      <c r="KP49" s="2">
        <v>3</v>
      </c>
      <c r="KQ49" s="43"/>
      <c r="KR49" s="1" t="s">
        <v>256</v>
      </c>
      <c r="KS49" s="1"/>
      <c r="KT49" s="1"/>
      <c r="KU49" s="2" t="s">
        <v>3545</v>
      </c>
      <c r="KV49" s="2">
        <v>0</v>
      </c>
      <c r="KW49" s="50">
        <f>KV49+KV50+KV51+KV53+KV52</f>
        <v>0</v>
      </c>
      <c r="KX49" s="2" t="s">
        <v>3545</v>
      </c>
      <c r="KY49" s="2">
        <v>0</v>
      </c>
      <c r="KZ49" s="50">
        <f>KY49+KY50+KY51+KY53+KY52</f>
        <v>0</v>
      </c>
      <c r="LA49" s="2" t="s">
        <v>3545</v>
      </c>
      <c r="LB49" s="2">
        <v>0</v>
      </c>
      <c r="LC49" s="50">
        <f>LB49+LB50+LB51+LB53+LB52</f>
        <v>0</v>
      </c>
      <c r="LD49" s="2" t="s">
        <v>3802</v>
      </c>
      <c r="LE49" s="2">
        <v>0</v>
      </c>
      <c r="LF49" s="43"/>
      <c r="LG49" s="2" t="s">
        <v>3803</v>
      </c>
      <c r="LH49" s="2">
        <v>3</v>
      </c>
      <c r="LI49" s="43"/>
      <c r="LJ49" s="2" t="s">
        <v>3804</v>
      </c>
      <c r="LK49" s="2">
        <v>0</v>
      </c>
      <c r="LL49" s="43"/>
      <c r="LM49" s="2" t="s">
        <v>3181</v>
      </c>
      <c r="LN49" s="2">
        <v>0</v>
      </c>
      <c r="LO49" s="43"/>
      <c r="LP49" s="2" t="s">
        <v>3804</v>
      </c>
      <c r="LQ49" s="2">
        <v>0</v>
      </c>
      <c r="LR49" s="43"/>
      <c r="LS49" s="13" t="s">
        <v>3805</v>
      </c>
      <c r="LT49" s="2">
        <v>0</v>
      </c>
      <c r="LU49" s="43"/>
      <c r="LV49" s="2" t="s">
        <v>3806</v>
      </c>
      <c r="LW49" s="2">
        <v>3</v>
      </c>
      <c r="LX49" s="43"/>
      <c r="LY49" s="2" t="s">
        <v>3807</v>
      </c>
      <c r="LZ49" s="2">
        <v>2</v>
      </c>
      <c r="MA49" s="44"/>
      <c r="MB49" s="2" t="s">
        <v>3395</v>
      </c>
      <c r="MC49" s="2">
        <v>0</v>
      </c>
      <c r="MD49" s="43"/>
      <c r="ME49" s="2" t="s">
        <v>918</v>
      </c>
      <c r="MF49" s="2">
        <v>2</v>
      </c>
      <c r="MG49" s="43"/>
      <c r="MH49" s="2" t="s">
        <v>2897</v>
      </c>
      <c r="MI49" s="2">
        <v>0</v>
      </c>
      <c r="MJ49" s="43"/>
      <c r="MK49" s="2" t="s">
        <v>2897</v>
      </c>
      <c r="ML49" s="2">
        <v>0</v>
      </c>
      <c r="MM49" s="43"/>
      <c r="MN49" s="2" t="s">
        <v>2602</v>
      </c>
      <c r="MO49" s="2">
        <v>0</v>
      </c>
      <c r="MP49" s="43"/>
      <c r="MQ49" s="2" t="s">
        <v>3972</v>
      </c>
      <c r="MR49" s="2">
        <v>3</v>
      </c>
      <c r="MS49" s="43"/>
      <c r="MT49" s="2" t="s">
        <v>4142</v>
      </c>
      <c r="MU49" s="2">
        <v>2</v>
      </c>
      <c r="MV49" s="43"/>
      <c r="MW49" s="5" t="s">
        <v>4190</v>
      </c>
      <c r="MX49" s="2"/>
      <c r="MY49" s="43"/>
      <c r="MZ49" s="2" t="s">
        <v>4142</v>
      </c>
      <c r="NA49" s="2">
        <v>2</v>
      </c>
      <c r="NB49" s="43"/>
      <c r="NC49" s="2"/>
      <c r="ND49" s="2"/>
      <c r="NE49" s="43"/>
      <c r="NF49" s="4"/>
      <c r="NG49" s="4"/>
      <c r="NH49" s="4"/>
      <c r="NI49" s="4"/>
    </row>
    <row r="50" spans="1:373" ht="39" customHeight="1">
      <c r="A50" s="2" t="s">
        <v>324</v>
      </c>
      <c r="B50" s="2">
        <v>2</v>
      </c>
      <c r="C50" s="44"/>
      <c r="D50" s="2" t="s">
        <v>207</v>
      </c>
      <c r="E50" s="2">
        <v>3</v>
      </c>
      <c r="F50" s="44"/>
      <c r="G50" s="1" t="s">
        <v>325</v>
      </c>
      <c r="H50" s="1"/>
      <c r="I50" s="1"/>
      <c r="J50" s="2" t="s">
        <v>326</v>
      </c>
      <c r="K50" s="2">
        <v>3</v>
      </c>
      <c r="L50" s="43"/>
      <c r="M50" s="2" t="s">
        <v>327</v>
      </c>
      <c r="N50" s="2">
        <v>3</v>
      </c>
      <c r="O50" s="43"/>
      <c r="P50" s="1" t="s">
        <v>292</v>
      </c>
      <c r="Q50" s="1"/>
      <c r="R50" s="1"/>
      <c r="S50" s="2" t="s">
        <v>328</v>
      </c>
      <c r="T50" s="2">
        <v>3</v>
      </c>
      <c r="U50" s="43"/>
      <c r="V50" s="2" t="s">
        <v>329</v>
      </c>
      <c r="W50" s="2">
        <v>3</v>
      </c>
      <c r="X50" s="43"/>
      <c r="Y50" s="2" t="s">
        <v>330</v>
      </c>
      <c r="Z50" s="2">
        <v>3</v>
      </c>
      <c r="AA50" s="43"/>
      <c r="AB50" s="2" t="s">
        <v>799</v>
      </c>
      <c r="AC50" s="2">
        <v>3</v>
      </c>
      <c r="AD50" s="50">
        <f>AC50+AC51+AC52+AC53</f>
        <v>11</v>
      </c>
      <c r="AE50" s="2" t="s">
        <v>800</v>
      </c>
      <c r="AF50" s="2">
        <v>3</v>
      </c>
      <c r="AG50" s="43"/>
      <c r="AH50" s="2" t="s">
        <v>801</v>
      </c>
      <c r="AI50" s="2">
        <v>2</v>
      </c>
      <c r="AJ50" s="50">
        <f>AI50+AI53+AI54+AI55+AI51+AI52</f>
        <v>16</v>
      </c>
      <c r="AK50" s="1" t="s">
        <v>256</v>
      </c>
      <c r="AL50" s="1"/>
      <c r="AM50" s="1"/>
      <c r="AN50" s="1" t="s">
        <v>256</v>
      </c>
      <c r="AO50" s="1"/>
      <c r="AP50" s="1"/>
      <c r="AQ50" s="2" t="s">
        <v>795</v>
      </c>
      <c r="AR50" s="2">
        <v>3</v>
      </c>
      <c r="AS50" s="43"/>
      <c r="AT50" s="2" t="s">
        <v>802</v>
      </c>
      <c r="AU50" s="2">
        <v>2</v>
      </c>
      <c r="AV50" s="43"/>
      <c r="AW50" s="2" t="s">
        <v>803</v>
      </c>
      <c r="AX50" s="2">
        <v>2</v>
      </c>
      <c r="AY50" s="44"/>
      <c r="AZ50" s="1" t="s">
        <v>292</v>
      </c>
      <c r="BA50" s="1"/>
      <c r="BB50" s="1"/>
      <c r="BC50" s="2" t="s">
        <v>804</v>
      </c>
      <c r="BD50" s="2">
        <v>2</v>
      </c>
      <c r="BE50" s="44"/>
      <c r="BF50" s="1" t="s">
        <v>256</v>
      </c>
      <c r="BG50" s="1"/>
      <c r="BH50" s="1"/>
      <c r="BI50" s="1" t="s">
        <v>256</v>
      </c>
      <c r="BJ50" s="1"/>
      <c r="BK50" s="1"/>
      <c r="BL50" s="2" t="s">
        <v>1196</v>
      </c>
      <c r="BM50" s="2">
        <v>3</v>
      </c>
      <c r="BN50" s="43"/>
      <c r="BO50" s="2" t="s">
        <v>1197</v>
      </c>
      <c r="BP50" s="2">
        <v>3</v>
      </c>
      <c r="BQ50" s="43"/>
      <c r="BR50" s="2" t="s">
        <v>1198</v>
      </c>
      <c r="BS50" s="2">
        <v>0</v>
      </c>
      <c r="BT50" s="43"/>
      <c r="BU50" s="2" t="s">
        <v>306</v>
      </c>
      <c r="BV50" s="2">
        <v>3</v>
      </c>
      <c r="BW50" s="43"/>
      <c r="BX50" s="2" t="s">
        <v>1199</v>
      </c>
      <c r="BY50" s="2">
        <v>3</v>
      </c>
      <c r="BZ50" s="43"/>
      <c r="CA50" s="2" t="s">
        <v>1200</v>
      </c>
      <c r="CB50" s="2">
        <v>2</v>
      </c>
      <c r="CC50" s="44"/>
      <c r="CD50" s="2" t="s">
        <v>1200</v>
      </c>
      <c r="CE50" s="2">
        <v>2</v>
      </c>
      <c r="CF50" s="44"/>
      <c r="CG50" s="2" t="s">
        <v>1200</v>
      </c>
      <c r="CH50" s="2">
        <v>2</v>
      </c>
      <c r="CI50" s="44"/>
      <c r="CJ50" s="2" t="s">
        <v>1164</v>
      </c>
      <c r="CK50" s="2">
        <v>2</v>
      </c>
      <c r="CL50" s="43"/>
      <c r="CM50" s="2" t="s">
        <v>1201</v>
      </c>
      <c r="CN50" s="2">
        <v>2</v>
      </c>
      <c r="CO50" s="44"/>
      <c r="CP50" s="2" t="s">
        <v>1544</v>
      </c>
      <c r="CQ50" s="2">
        <v>2</v>
      </c>
      <c r="CR50" s="43"/>
      <c r="CS50" s="2" t="s">
        <v>1545</v>
      </c>
      <c r="CT50" s="2">
        <v>2</v>
      </c>
      <c r="CU50" s="50">
        <f>CT50+CT51+CT52+CT53+CT55+CT54</f>
        <v>17</v>
      </c>
      <c r="CV50" s="2" t="s">
        <v>1546</v>
      </c>
      <c r="CW50" s="2">
        <v>2</v>
      </c>
      <c r="CX50" s="43"/>
      <c r="CY50" s="2" t="s">
        <v>1540</v>
      </c>
      <c r="CZ50" s="2">
        <v>0</v>
      </c>
      <c r="DA50" s="43"/>
      <c r="DB50" s="2" t="s">
        <v>1540</v>
      </c>
      <c r="DC50" s="2">
        <v>0</v>
      </c>
      <c r="DD50" s="43"/>
      <c r="DE50" s="2" t="s">
        <v>1547</v>
      </c>
      <c r="DF50" s="2">
        <v>0</v>
      </c>
      <c r="DG50" s="44"/>
      <c r="DH50" s="2" t="s">
        <v>1548</v>
      </c>
      <c r="DI50" s="2">
        <v>3</v>
      </c>
      <c r="DJ50" s="43"/>
      <c r="DK50" s="2" t="s">
        <v>1549</v>
      </c>
      <c r="DL50" s="2">
        <v>3</v>
      </c>
      <c r="DM50" s="43"/>
      <c r="DN50" s="2" t="s">
        <v>1116</v>
      </c>
      <c r="DO50" s="2">
        <v>0</v>
      </c>
      <c r="DP50" s="43"/>
      <c r="DQ50" s="2" t="s">
        <v>1116</v>
      </c>
      <c r="DR50" s="2">
        <v>0</v>
      </c>
      <c r="DS50" s="43"/>
      <c r="DT50" s="2" t="s">
        <v>1550</v>
      </c>
      <c r="DU50" s="2">
        <v>0</v>
      </c>
      <c r="DV50" s="50">
        <f>DU50+DU51+DU52+DU53+DU54+DU55+DU56</f>
        <v>0</v>
      </c>
      <c r="DW50" s="2" t="s">
        <v>1872</v>
      </c>
      <c r="DX50" s="2">
        <v>2</v>
      </c>
      <c r="DY50" s="43"/>
      <c r="DZ50" s="2" t="s">
        <v>236</v>
      </c>
      <c r="EA50" s="2">
        <v>0</v>
      </c>
      <c r="EB50" s="50">
        <v>17</v>
      </c>
      <c r="EC50" s="2" t="s">
        <v>1873</v>
      </c>
      <c r="ED50" s="2">
        <v>0</v>
      </c>
      <c r="EE50" s="43"/>
      <c r="EF50" s="2" t="s">
        <v>1874</v>
      </c>
      <c r="EG50" s="2">
        <v>3</v>
      </c>
      <c r="EH50" s="43"/>
      <c r="EI50" s="1" t="s">
        <v>256</v>
      </c>
      <c r="EJ50" s="1"/>
      <c r="EK50" s="1"/>
      <c r="EL50" s="1" t="s">
        <v>292</v>
      </c>
      <c r="EM50" s="1"/>
      <c r="EN50" s="1"/>
      <c r="EO50" s="2" t="s">
        <v>479</v>
      </c>
      <c r="EP50" s="2">
        <v>2</v>
      </c>
      <c r="EQ50" s="50">
        <f>EP50+EP53+EP51+EP52+EP54+EP55</f>
        <v>18</v>
      </c>
      <c r="ER50" s="2" t="s">
        <v>479</v>
      </c>
      <c r="ES50" s="2">
        <v>2</v>
      </c>
      <c r="ET50" s="50">
        <f>ES50+ES53+ES51+ES52+ES54+ES55</f>
        <v>18</v>
      </c>
      <c r="EU50" s="2" t="s">
        <v>479</v>
      </c>
      <c r="EV50" s="2">
        <v>2</v>
      </c>
      <c r="EW50" s="50">
        <f>EV50+EV53+EV51+EV52+EV54+EV55</f>
        <v>18</v>
      </c>
      <c r="EX50" s="2" t="s">
        <v>479</v>
      </c>
      <c r="EY50" s="2">
        <v>2</v>
      </c>
      <c r="EZ50" s="50">
        <f>EY50+EY53+EY51+EY52+EY54+EY55</f>
        <v>18</v>
      </c>
      <c r="FA50" s="2" t="s">
        <v>479</v>
      </c>
      <c r="FB50" s="2">
        <v>2</v>
      </c>
      <c r="FC50" s="50">
        <f>FB50+FB53+FB51+FB52+FB54+FB55</f>
        <v>18</v>
      </c>
      <c r="FD50" s="2" t="s">
        <v>479</v>
      </c>
      <c r="FE50" s="2">
        <v>2</v>
      </c>
      <c r="FF50" s="50">
        <f>FE50+FE53+FE51+FE52+FE54+FE55</f>
        <v>18</v>
      </c>
      <c r="FG50" s="2" t="s">
        <v>479</v>
      </c>
      <c r="FH50" s="2">
        <v>2</v>
      </c>
      <c r="FI50" s="50">
        <f>FH50+FH53+FH51+FH52+FH54+FH55</f>
        <v>18</v>
      </c>
      <c r="FJ50" s="2" t="s">
        <v>479</v>
      </c>
      <c r="FK50" s="2">
        <v>2</v>
      </c>
      <c r="FL50" s="50">
        <f>FK50+FK53+FK51+FK52+FK54+FK55</f>
        <v>18</v>
      </c>
      <c r="FM50" s="2" t="s">
        <v>479</v>
      </c>
      <c r="FN50" s="2">
        <v>2</v>
      </c>
      <c r="FO50" s="50">
        <f>FN50+FN53+FN51+FN52+FN54+FN55</f>
        <v>18</v>
      </c>
      <c r="FP50" s="2" t="s">
        <v>479</v>
      </c>
      <c r="FQ50" s="2">
        <v>2</v>
      </c>
      <c r="FR50" s="50">
        <f>FQ50+FQ53+FQ51+FQ52+FQ54+FQ55</f>
        <v>18</v>
      </c>
      <c r="FS50" s="1" t="s">
        <v>292</v>
      </c>
      <c r="FT50" s="1"/>
      <c r="FU50" s="1"/>
      <c r="FV50" s="2" t="s">
        <v>2216</v>
      </c>
      <c r="FW50" s="2">
        <v>3</v>
      </c>
      <c r="FX50" s="43"/>
      <c r="FY50" s="2" t="s">
        <v>2217</v>
      </c>
      <c r="FZ50" s="2">
        <v>3</v>
      </c>
      <c r="GA50" s="43"/>
      <c r="GB50" s="2" t="s">
        <v>2218</v>
      </c>
      <c r="GC50" s="2">
        <v>3</v>
      </c>
      <c r="GD50" s="43"/>
      <c r="GE50" s="2" t="s">
        <v>2219</v>
      </c>
      <c r="GF50" s="2">
        <v>3</v>
      </c>
      <c r="GG50" s="44"/>
      <c r="GH50" s="2" t="s">
        <v>2220</v>
      </c>
      <c r="GI50" s="2">
        <v>3</v>
      </c>
      <c r="GJ50" s="43"/>
      <c r="GK50" s="2" t="s">
        <v>2221</v>
      </c>
      <c r="GL50" s="2">
        <v>0</v>
      </c>
      <c r="GM50" s="50">
        <f>GL50+GL51+GL52+GL53+GL54+GL55</f>
        <v>0</v>
      </c>
      <c r="GN50" s="2" t="s">
        <v>2222</v>
      </c>
      <c r="GO50" s="2">
        <v>0</v>
      </c>
      <c r="GP50" s="43"/>
      <c r="GQ50" s="2" t="s">
        <v>138</v>
      </c>
      <c r="GR50" s="2">
        <v>4</v>
      </c>
      <c r="GS50" s="43"/>
      <c r="GT50" s="2" t="s">
        <v>2579</v>
      </c>
      <c r="GU50" s="2">
        <v>2</v>
      </c>
      <c r="GV50" s="43"/>
      <c r="GW50" s="2" t="s">
        <v>2580</v>
      </c>
      <c r="GX50" s="2">
        <v>3</v>
      </c>
      <c r="GY50" s="43"/>
      <c r="GZ50" s="2" t="s">
        <v>2566</v>
      </c>
      <c r="HA50" s="2">
        <v>0</v>
      </c>
      <c r="HB50" s="43"/>
      <c r="HC50" s="2" t="s">
        <v>2581</v>
      </c>
      <c r="HD50" s="2">
        <v>0</v>
      </c>
      <c r="HE50" s="43"/>
      <c r="HF50" s="2" t="s">
        <v>2582</v>
      </c>
      <c r="HG50" s="2">
        <v>3</v>
      </c>
      <c r="HH50" s="43"/>
      <c r="HI50" s="2" t="s">
        <v>479</v>
      </c>
      <c r="HJ50" s="2">
        <v>2</v>
      </c>
      <c r="HK50" s="44"/>
      <c r="HL50" s="2" t="s">
        <v>207</v>
      </c>
      <c r="HM50" s="2">
        <v>1</v>
      </c>
      <c r="HN50" s="44"/>
      <c r="HO50" s="2" t="s">
        <v>2583</v>
      </c>
      <c r="HP50" s="2">
        <v>0</v>
      </c>
      <c r="HQ50" s="50">
        <f>HP50+HP51+HP52+HP53+HP54</f>
        <v>0</v>
      </c>
      <c r="HR50" s="1" t="s">
        <v>256</v>
      </c>
      <c r="HS50" s="1"/>
      <c r="HT50" s="1"/>
      <c r="HU50" s="2" t="s">
        <v>2892</v>
      </c>
      <c r="HV50" s="2">
        <v>3</v>
      </c>
      <c r="HW50" s="44"/>
      <c r="HX50" s="2" t="s">
        <v>239</v>
      </c>
      <c r="HY50" s="2">
        <v>0</v>
      </c>
      <c r="HZ50" s="43"/>
      <c r="IA50" s="2" t="s">
        <v>155</v>
      </c>
      <c r="IB50" s="2">
        <v>4</v>
      </c>
      <c r="IC50" s="44"/>
      <c r="ID50" s="2" t="s">
        <v>155</v>
      </c>
      <c r="IE50" s="2">
        <v>4</v>
      </c>
      <c r="IF50" s="44"/>
      <c r="IG50" s="2" t="s">
        <v>2893</v>
      </c>
      <c r="IH50" s="2">
        <v>2</v>
      </c>
      <c r="II50" s="43"/>
      <c r="IJ50" s="2" t="s">
        <v>2894</v>
      </c>
      <c r="IK50" s="2">
        <v>3</v>
      </c>
      <c r="IL50" s="43"/>
      <c r="IM50" s="1" t="s">
        <v>292</v>
      </c>
      <c r="IN50" s="1"/>
      <c r="IO50" s="1"/>
      <c r="IP50" s="2" t="s">
        <v>2895</v>
      </c>
      <c r="IQ50" s="2">
        <v>3</v>
      </c>
      <c r="IR50" s="50">
        <f>IQ50++IQ51+IQ52</f>
        <v>11</v>
      </c>
      <c r="IS50" s="2" t="s">
        <v>2896</v>
      </c>
      <c r="IT50" s="2">
        <v>3</v>
      </c>
      <c r="IU50" s="43"/>
      <c r="IV50" s="2" t="s">
        <v>1819</v>
      </c>
      <c r="IW50" s="2">
        <v>2</v>
      </c>
      <c r="IX50" s="43"/>
      <c r="IY50" s="2" t="s">
        <v>2269</v>
      </c>
      <c r="IZ50" s="2">
        <v>2</v>
      </c>
      <c r="JA50" s="43"/>
      <c r="JB50" s="2" t="s">
        <v>3195</v>
      </c>
      <c r="JC50" s="2">
        <v>2</v>
      </c>
      <c r="JD50" s="43"/>
      <c r="JE50" s="2" t="s">
        <v>296</v>
      </c>
      <c r="JF50" s="2">
        <v>2</v>
      </c>
      <c r="JG50" s="43"/>
      <c r="JH50" s="2" t="s">
        <v>3171</v>
      </c>
      <c r="JI50" s="2">
        <v>2</v>
      </c>
      <c r="JJ50" s="43"/>
      <c r="JK50" s="2" t="s">
        <v>3196</v>
      </c>
      <c r="JL50" s="2">
        <v>2</v>
      </c>
      <c r="JM50" s="44"/>
      <c r="JN50" s="1" t="s">
        <v>292</v>
      </c>
      <c r="JO50" s="1"/>
      <c r="JP50" s="1"/>
      <c r="JQ50" s="2" t="s">
        <v>3197</v>
      </c>
      <c r="JR50" s="2">
        <v>3</v>
      </c>
      <c r="JS50" s="44"/>
      <c r="JT50" s="2" t="s">
        <v>3198</v>
      </c>
      <c r="JU50" s="2">
        <v>2</v>
      </c>
      <c r="JV50" s="43"/>
      <c r="JW50" s="2" t="s">
        <v>3546</v>
      </c>
      <c r="JX50" s="2">
        <v>3</v>
      </c>
      <c r="JY50" s="43"/>
      <c r="JZ50" s="37" t="s">
        <v>217</v>
      </c>
      <c r="KA50" s="38"/>
      <c r="KB50" s="19">
        <f>KB51+KB52+KB54+KB57</f>
        <v>16</v>
      </c>
      <c r="KC50" s="2" t="s">
        <v>311</v>
      </c>
      <c r="KD50" s="2">
        <v>2</v>
      </c>
      <c r="KE50" s="50">
        <f>KD50+KD51+KD52+KD53+KD54+KD55+KD56</f>
        <v>16</v>
      </c>
      <c r="KF50" s="1" t="s">
        <v>256</v>
      </c>
      <c r="KG50" s="1"/>
      <c r="KH50" s="1"/>
      <c r="KI50" s="2" t="s">
        <v>3547</v>
      </c>
      <c r="KJ50" s="2">
        <v>3</v>
      </c>
      <c r="KK50" s="43"/>
      <c r="KL50" s="2" t="s">
        <v>3548</v>
      </c>
      <c r="KM50" s="2">
        <v>2</v>
      </c>
      <c r="KN50" s="43"/>
      <c r="KO50" s="2" t="s">
        <v>3549</v>
      </c>
      <c r="KP50" s="2">
        <v>3</v>
      </c>
      <c r="KQ50" s="43"/>
      <c r="KR50" s="2" t="s">
        <v>3550</v>
      </c>
      <c r="KS50" s="2">
        <v>2</v>
      </c>
      <c r="KT50" s="50">
        <f>KS50+KS51+KS52+KS53+KS55+KS54</f>
        <v>15</v>
      </c>
      <c r="KU50" s="2" t="s">
        <v>3551</v>
      </c>
      <c r="KV50" s="2">
        <v>0</v>
      </c>
      <c r="KW50" s="43"/>
      <c r="KX50" s="2" t="s">
        <v>3551</v>
      </c>
      <c r="KY50" s="2">
        <v>0</v>
      </c>
      <c r="KZ50" s="43"/>
      <c r="LA50" s="2" t="s">
        <v>3551</v>
      </c>
      <c r="LB50" s="2">
        <v>0</v>
      </c>
      <c r="LC50" s="43"/>
      <c r="LD50" s="2" t="s">
        <v>3808</v>
      </c>
      <c r="LE50" s="2">
        <v>0</v>
      </c>
      <c r="LF50" s="44"/>
      <c r="LG50" s="2" t="s">
        <v>3809</v>
      </c>
      <c r="LH50" s="2">
        <v>2</v>
      </c>
      <c r="LI50" s="43"/>
      <c r="LJ50" s="2" t="s">
        <v>3810</v>
      </c>
      <c r="LK50" s="2">
        <v>0</v>
      </c>
      <c r="LL50" s="43"/>
      <c r="LM50" s="2" t="s">
        <v>3175</v>
      </c>
      <c r="LN50" s="2">
        <v>0</v>
      </c>
      <c r="LO50" s="43"/>
      <c r="LP50" s="2" t="s">
        <v>3810</v>
      </c>
      <c r="LQ50" s="2">
        <v>0</v>
      </c>
      <c r="LR50" s="43"/>
      <c r="LS50" s="2" t="s">
        <v>3175</v>
      </c>
      <c r="LT50" s="2">
        <v>0</v>
      </c>
      <c r="LU50" s="43"/>
      <c r="LV50" s="2" t="s">
        <v>911</v>
      </c>
      <c r="LW50" s="2">
        <v>3</v>
      </c>
      <c r="LX50" s="43"/>
      <c r="LY50" s="1" t="s">
        <v>292</v>
      </c>
      <c r="LZ50" s="1"/>
      <c r="MA50" s="1"/>
      <c r="MB50" s="2" t="s">
        <v>3811</v>
      </c>
      <c r="MC50" s="2">
        <v>0</v>
      </c>
      <c r="MD50" s="43"/>
      <c r="ME50" s="2" t="s">
        <v>734</v>
      </c>
      <c r="MF50" s="2">
        <v>2</v>
      </c>
      <c r="MG50" s="43"/>
      <c r="MH50" s="2" t="s">
        <v>3973</v>
      </c>
      <c r="MI50" s="2">
        <v>0</v>
      </c>
      <c r="MJ50" s="43"/>
      <c r="MK50" s="2" t="s">
        <v>3974</v>
      </c>
      <c r="ML50" s="2">
        <v>0</v>
      </c>
      <c r="MM50" s="43"/>
      <c r="MN50" s="2" t="s">
        <v>1033</v>
      </c>
      <c r="MO50" s="2">
        <v>0</v>
      </c>
      <c r="MP50" s="43"/>
      <c r="MQ50" s="2" t="s">
        <v>2690</v>
      </c>
      <c r="MR50" s="2">
        <v>3</v>
      </c>
      <c r="MS50" s="43"/>
      <c r="MT50" s="2" t="s">
        <v>802</v>
      </c>
      <c r="MU50" s="2">
        <v>1</v>
      </c>
      <c r="MV50" s="43"/>
      <c r="MW50" s="5" t="s">
        <v>4191</v>
      </c>
      <c r="MX50" s="2"/>
      <c r="MY50" s="43"/>
      <c r="MZ50" s="2" t="s">
        <v>802</v>
      </c>
      <c r="NA50" s="2">
        <v>1</v>
      </c>
      <c r="NB50" s="43"/>
      <c r="NC50" s="2"/>
      <c r="ND50" s="2"/>
      <c r="NE50" s="43"/>
      <c r="NF50" s="4"/>
      <c r="NG50" s="4"/>
      <c r="NH50" s="4"/>
      <c r="NI50" s="4"/>
    </row>
    <row r="51" spans="1:373" ht="39" customHeight="1">
      <c r="A51" s="1" t="s">
        <v>292</v>
      </c>
      <c r="B51" s="1"/>
      <c r="C51" s="1"/>
      <c r="D51" s="1" t="s">
        <v>325</v>
      </c>
      <c r="E51" s="1"/>
      <c r="F51" s="1"/>
      <c r="G51" s="2" t="s">
        <v>331</v>
      </c>
      <c r="H51" s="2">
        <v>3</v>
      </c>
      <c r="I51" s="50">
        <f>H51+H52+H53+H54</f>
        <v>16</v>
      </c>
      <c r="J51" s="2" t="s">
        <v>207</v>
      </c>
      <c r="K51" s="2">
        <v>2</v>
      </c>
      <c r="L51" s="44"/>
      <c r="M51" s="2" t="s">
        <v>332</v>
      </c>
      <c r="N51" s="2">
        <v>4</v>
      </c>
      <c r="O51" s="43"/>
      <c r="P51" s="2" t="s">
        <v>333</v>
      </c>
      <c r="Q51" s="2">
        <v>4</v>
      </c>
      <c r="R51" s="50">
        <f>Q51+Q52+Q53+Q54</f>
        <v>17</v>
      </c>
      <c r="S51" s="2" t="s">
        <v>334</v>
      </c>
      <c r="T51" s="2">
        <v>3</v>
      </c>
      <c r="U51" s="43"/>
      <c r="V51" s="2" t="s">
        <v>335</v>
      </c>
      <c r="W51" s="2">
        <v>3</v>
      </c>
      <c r="X51" s="43"/>
      <c r="Y51" s="2" t="s">
        <v>336</v>
      </c>
      <c r="Z51" s="2">
        <v>3</v>
      </c>
      <c r="AA51" s="43"/>
      <c r="AB51" s="2" t="s">
        <v>805</v>
      </c>
      <c r="AC51" s="2">
        <v>3</v>
      </c>
      <c r="AD51" s="43"/>
      <c r="AE51" s="2" t="s">
        <v>806</v>
      </c>
      <c r="AF51" s="2">
        <v>3</v>
      </c>
      <c r="AG51" s="43"/>
      <c r="AH51" s="2" t="s">
        <v>807</v>
      </c>
      <c r="AI51" s="2">
        <v>3</v>
      </c>
      <c r="AJ51" s="43"/>
      <c r="AK51" s="2" t="s">
        <v>322</v>
      </c>
      <c r="AL51" s="2">
        <v>2</v>
      </c>
      <c r="AM51" s="50">
        <f>AL51+AL54+AL55+AL57+AL52+AL53+AL56</f>
        <v>18</v>
      </c>
      <c r="AN51" s="2" t="s">
        <v>808</v>
      </c>
      <c r="AO51" s="2">
        <v>2</v>
      </c>
      <c r="AP51" s="50">
        <f>AO51+AO54+AO55+AO52+AO53+AO56</f>
        <v>17</v>
      </c>
      <c r="AQ51" s="2" t="s">
        <v>802</v>
      </c>
      <c r="AR51" s="2">
        <v>2</v>
      </c>
      <c r="AS51" s="43"/>
      <c r="AT51" s="2" t="s">
        <v>809</v>
      </c>
      <c r="AU51" s="2">
        <v>2</v>
      </c>
      <c r="AV51" s="44"/>
      <c r="AW51" s="1" t="s">
        <v>810</v>
      </c>
      <c r="AX51" s="1"/>
      <c r="AY51" s="1"/>
      <c r="AZ51" s="2" t="s">
        <v>811</v>
      </c>
      <c r="BA51" s="2">
        <v>2</v>
      </c>
      <c r="BB51" s="50">
        <f>BA51+BA52+BA53+BA54+BA55</f>
        <v>15</v>
      </c>
      <c r="BC51" s="1" t="s">
        <v>256</v>
      </c>
      <c r="BD51" s="1"/>
      <c r="BE51" s="1"/>
      <c r="BF51" s="2" t="s">
        <v>812</v>
      </c>
      <c r="BG51" s="2">
        <v>1</v>
      </c>
      <c r="BH51" s="50">
        <f>BG51+BG54+BG57+BG52+BG53+BG55+BG56</f>
        <v>17</v>
      </c>
      <c r="BI51" s="2" t="s">
        <v>813</v>
      </c>
      <c r="BJ51" s="2">
        <v>2</v>
      </c>
      <c r="BK51" s="50">
        <f>BJ51+BJ54+BJ52+BJ53+BJ55</f>
        <v>17</v>
      </c>
      <c r="BL51" s="2" t="s">
        <v>272</v>
      </c>
      <c r="BM51" s="2">
        <v>3</v>
      </c>
      <c r="BN51" s="43"/>
      <c r="BO51" s="2" t="s">
        <v>1202</v>
      </c>
      <c r="BP51" s="2">
        <v>3</v>
      </c>
      <c r="BQ51" s="43"/>
      <c r="BR51" s="2" t="s">
        <v>1203</v>
      </c>
      <c r="BS51" s="2">
        <v>0</v>
      </c>
      <c r="BT51" s="43"/>
      <c r="BU51" s="2" t="s">
        <v>1204</v>
      </c>
      <c r="BV51" s="2">
        <v>3</v>
      </c>
      <c r="BW51" s="44"/>
      <c r="BX51" s="2" t="s">
        <v>1205</v>
      </c>
      <c r="BY51" s="2">
        <v>2</v>
      </c>
      <c r="BZ51" s="43"/>
      <c r="CA51" s="1" t="s">
        <v>256</v>
      </c>
      <c r="CB51" s="1"/>
      <c r="CC51" s="1"/>
      <c r="CD51" s="1" t="s">
        <v>256</v>
      </c>
      <c r="CE51" s="1"/>
      <c r="CF51" s="1"/>
      <c r="CG51" s="1" t="s">
        <v>256</v>
      </c>
      <c r="CH51" s="1"/>
      <c r="CI51" s="1"/>
      <c r="CJ51" s="2" t="s">
        <v>1164</v>
      </c>
      <c r="CK51" s="2">
        <v>2</v>
      </c>
      <c r="CL51" s="44"/>
      <c r="CM51" s="1" t="s">
        <v>256</v>
      </c>
      <c r="CN51" s="1"/>
      <c r="CO51" s="1"/>
      <c r="CP51" s="2" t="s">
        <v>1500</v>
      </c>
      <c r="CQ51" s="2">
        <v>3</v>
      </c>
      <c r="CR51" s="43"/>
      <c r="CS51" s="2" t="s">
        <v>1468</v>
      </c>
      <c r="CT51" s="2">
        <v>4</v>
      </c>
      <c r="CU51" s="43"/>
      <c r="CV51" s="2" t="s">
        <v>1551</v>
      </c>
      <c r="CW51" s="2">
        <v>2</v>
      </c>
      <c r="CX51" s="43"/>
      <c r="CY51" s="2" t="s">
        <v>1552</v>
      </c>
      <c r="CZ51" s="2">
        <v>0</v>
      </c>
      <c r="DA51" s="44"/>
      <c r="DB51" s="2" t="s">
        <v>1552</v>
      </c>
      <c r="DC51" s="2">
        <v>0</v>
      </c>
      <c r="DD51" s="44"/>
      <c r="DE51" s="1" t="s">
        <v>292</v>
      </c>
      <c r="DF51" s="1"/>
      <c r="DG51" s="1"/>
      <c r="DH51" s="2" t="s">
        <v>1553</v>
      </c>
      <c r="DI51" s="2">
        <v>2</v>
      </c>
      <c r="DJ51" s="43"/>
      <c r="DK51" s="2" t="s">
        <v>1554</v>
      </c>
      <c r="DL51" s="2">
        <v>3</v>
      </c>
      <c r="DM51" s="43"/>
      <c r="DN51" s="2" t="s">
        <v>1555</v>
      </c>
      <c r="DO51" s="2">
        <v>0</v>
      </c>
      <c r="DP51" s="43"/>
      <c r="DQ51" s="2" t="s">
        <v>1555</v>
      </c>
      <c r="DR51" s="2">
        <v>0</v>
      </c>
      <c r="DS51" s="43"/>
      <c r="DT51" s="2" t="s">
        <v>1556</v>
      </c>
      <c r="DU51" s="2">
        <v>0</v>
      </c>
      <c r="DV51" s="43"/>
      <c r="DW51" s="2" t="s">
        <v>1875</v>
      </c>
      <c r="DX51" s="2">
        <v>3</v>
      </c>
      <c r="DY51" s="44"/>
      <c r="DZ51" s="2" t="s">
        <v>1876</v>
      </c>
      <c r="EA51" s="2">
        <v>0</v>
      </c>
      <c r="EB51" s="43"/>
      <c r="EC51" s="2" t="s">
        <v>1877</v>
      </c>
      <c r="ED51" s="2">
        <v>0</v>
      </c>
      <c r="EE51" s="44"/>
      <c r="EF51" s="2" t="s">
        <v>1878</v>
      </c>
      <c r="EG51" s="2">
        <v>2</v>
      </c>
      <c r="EH51" s="44"/>
      <c r="EI51" s="2" t="s">
        <v>734</v>
      </c>
      <c r="EJ51" s="2">
        <v>3</v>
      </c>
      <c r="EK51" s="50">
        <f>EJ51+EJ54+EJ52+EJ53</f>
        <v>18</v>
      </c>
      <c r="EL51" s="2" t="s">
        <v>1879</v>
      </c>
      <c r="EM51" s="2">
        <v>4</v>
      </c>
      <c r="EN51" s="50">
        <f>EM51+EM52+EM53+EM54+EM55</f>
        <v>13</v>
      </c>
      <c r="EO51" s="2" t="s">
        <v>1880</v>
      </c>
      <c r="EP51" s="2">
        <v>6</v>
      </c>
      <c r="EQ51" s="43"/>
      <c r="ER51" s="2" t="s">
        <v>1880</v>
      </c>
      <c r="ES51" s="2">
        <v>6</v>
      </c>
      <c r="ET51" s="43"/>
      <c r="EU51" s="2" t="s">
        <v>1880</v>
      </c>
      <c r="EV51" s="2">
        <v>6</v>
      </c>
      <c r="EW51" s="43"/>
      <c r="EX51" s="2" t="s">
        <v>1880</v>
      </c>
      <c r="EY51" s="2">
        <v>6</v>
      </c>
      <c r="EZ51" s="43"/>
      <c r="FA51" s="2" t="s">
        <v>1880</v>
      </c>
      <c r="FB51" s="2">
        <v>6</v>
      </c>
      <c r="FC51" s="43"/>
      <c r="FD51" s="2" t="s">
        <v>1880</v>
      </c>
      <c r="FE51" s="2">
        <v>6</v>
      </c>
      <c r="FF51" s="43"/>
      <c r="FG51" s="2" t="s">
        <v>1880</v>
      </c>
      <c r="FH51" s="2">
        <v>6</v>
      </c>
      <c r="FI51" s="43"/>
      <c r="FJ51" s="2" t="s">
        <v>1880</v>
      </c>
      <c r="FK51" s="2">
        <v>6</v>
      </c>
      <c r="FL51" s="43"/>
      <c r="FM51" s="2" t="s">
        <v>1880</v>
      </c>
      <c r="FN51" s="2">
        <v>6</v>
      </c>
      <c r="FO51" s="43"/>
      <c r="FP51" s="2" t="s">
        <v>1880</v>
      </c>
      <c r="FQ51" s="2">
        <v>6</v>
      </c>
      <c r="FR51" s="43"/>
      <c r="FS51" s="2" t="s">
        <v>2223</v>
      </c>
      <c r="FT51" s="2">
        <v>2</v>
      </c>
      <c r="FU51" s="50">
        <f>FT51+FT52+FT53+FT54</f>
        <v>16</v>
      </c>
      <c r="FV51" s="2" t="s">
        <v>288</v>
      </c>
      <c r="FW51" s="2">
        <v>3</v>
      </c>
      <c r="FX51" s="43"/>
      <c r="FY51" s="2" t="s">
        <v>2224</v>
      </c>
      <c r="FZ51" s="2">
        <v>3</v>
      </c>
      <c r="GA51" s="43"/>
      <c r="GB51" s="2" t="s">
        <v>2225</v>
      </c>
      <c r="GC51" s="2">
        <v>3</v>
      </c>
      <c r="GD51" s="43"/>
      <c r="GE51" s="1" t="s">
        <v>292</v>
      </c>
      <c r="GF51" s="1"/>
      <c r="GG51" s="1"/>
      <c r="GH51" s="2" t="s">
        <v>2226</v>
      </c>
      <c r="GI51" s="2">
        <v>3</v>
      </c>
      <c r="GJ51" s="43"/>
      <c r="GK51" s="2" t="s">
        <v>2227</v>
      </c>
      <c r="GL51" s="2">
        <v>0</v>
      </c>
      <c r="GM51" s="43"/>
      <c r="GN51" s="2" t="s">
        <v>2228</v>
      </c>
      <c r="GO51" s="2">
        <v>0</v>
      </c>
      <c r="GP51" s="43"/>
      <c r="GQ51" s="2" t="s">
        <v>2229</v>
      </c>
      <c r="GR51" s="2">
        <v>2</v>
      </c>
      <c r="GS51" s="44"/>
      <c r="GT51" s="2" t="s">
        <v>2584</v>
      </c>
      <c r="GU51" s="2">
        <v>2</v>
      </c>
      <c r="GV51" s="43"/>
      <c r="GW51" s="14" t="s">
        <v>2585</v>
      </c>
      <c r="GX51" s="2">
        <v>2</v>
      </c>
      <c r="GY51" s="43"/>
      <c r="GZ51" s="2" t="s">
        <v>707</v>
      </c>
      <c r="HA51" s="2">
        <v>0</v>
      </c>
      <c r="HB51" s="43"/>
      <c r="HC51" s="2" t="s">
        <v>2586</v>
      </c>
      <c r="HD51" s="2">
        <v>0</v>
      </c>
      <c r="HE51" s="44"/>
      <c r="HF51" s="2" t="s">
        <v>2587</v>
      </c>
      <c r="HG51" s="2">
        <v>8</v>
      </c>
      <c r="HH51" s="43"/>
      <c r="HI51" s="1" t="s">
        <v>292</v>
      </c>
      <c r="HJ51" s="1"/>
      <c r="HK51" s="1"/>
      <c r="HL51" s="1" t="s">
        <v>256</v>
      </c>
      <c r="HM51" s="1"/>
      <c r="HN51" s="1"/>
      <c r="HO51" s="2" t="s">
        <v>2588</v>
      </c>
      <c r="HP51" s="2">
        <v>0</v>
      </c>
      <c r="HQ51" s="43"/>
      <c r="HR51" s="2" t="s">
        <v>159</v>
      </c>
      <c r="HS51" s="2">
        <v>4</v>
      </c>
      <c r="HT51" s="50">
        <f>HS51+HS52+HS53+HS54+HS55+HS56</f>
        <v>19</v>
      </c>
      <c r="HU51" s="1" t="s">
        <v>256</v>
      </c>
      <c r="HV51" s="1"/>
      <c r="HW51" s="1"/>
      <c r="HX51" s="2" t="s">
        <v>2897</v>
      </c>
      <c r="HY51" s="2">
        <v>0</v>
      </c>
      <c r="HZ51" s="43"/>
      <c r="IA51" s="1" t="s">
        <v>292</v>
      </c>
      <c r="IB51" s="1"/>
      <c r="IC51" s="1"/>
      <c r="ID51" s="1" t="s">
        <v>292</v>
      </c>
      <c r="IE51" s="1"/>
      <c r="IF51" s="1"/>
      <c r="IG51" s="2" t="s">
        <v>2898</v>
      </c>
      <c r="IH51" s="2">
        <v>2</v>
      </c>
      <c r="II51" s="44"/>
      <c r="IJ51" s="2" t="s">
        <v>2899</v>
      </c>
      <c r="IK51" s="2">
        <v>10</v>
      </c>
      <c r="IL51" s="44"/>
      <c r="IM51" s="2" t="s">
        <v>2895</v>
      </c>
      <c r="IN51" s="2">
        <v>3</v>
      </c>
      <c r="IO51" s="50">
        <f>IN51+IN52</f>
        <v>8</v>
      </c>
      <c r="IP51" s="2" t="s">
        <v>2900</v>
      </c>
      <c r="IQ51" s="2">
        <v>5</v>
      </c>
      <c r="IR51" s="43"/>
      <c r="IS51" s="2" t="s">
        <v>1205</v>
      </c>
      <c r="IT51" s="2">
        <v>3</v>
      </c>
      <c r="IU51" s="44"/>
      <c r="IV51" s="2" t="s">
        <v>318</v>
      </c>
      <c r="IW51" s="2">
        <v>2</v>
      </c>
      <c r="IX51" s="43"/>
      <c r="IY51" s="2" t="s">
        <v>2196</v>
      </c>
      <c r="IZ51" s="2">
        <v>2</v>
      </c>
      <c r="JA51" s="43"/>
      <c r="JB51" s="2" t="s">
        <v>296</v>
      </c>
      <c r="JC51" s="2">
        <v>2</v>
      </c>
      <c r="JD51" s="43"/>
      <c r="JE51" s="2" t="s">
        <v>274</v>
      </c>
      <c r="JF51" s="2">
        <v>2</v>
      </c>
      <c r="JG51" s="43"/>
      <c r="JH51" s="2" t="s">
        <v>3178</v>
      </c>
      <c r="JI51" s="2">
        <v>5</v>
      </c>
      <c r="JJ51" s="43"/>
      <c r="JK51" s="1" t="s">
        <v>256</v>
      </c>
      <c r="JL51" s="1"/>
      <c r="JM51" s="1"/>
      <c r="JN51" s="2" t="s">
        <v>3199</v>
      </c>
      <c r="JO51" s="2">
        <v>2</v>
      </c>
      <c r="JP51" s="50">
        <f>JO51+JO52+JO57+JO53+JO54+JO55+JO56</f>
        <v>17</v>
      </c>
      <c r="JQ51" s="1" t="s">
        <v>256</v>
      </c>
      <c r="JR51" s="1"/>
      <c r="JS51" s="1"/>
      <c r="JT51" s="2" t="s">
        <v>3200</v>
      </c>
      <c r="JU51" s="2">
        <v>3</v>
      </c>
      <c r="JV51" s="43"/>
      <c r="JW51" s="2" t="s">
        <v>3547</v>
      </c>
      <c r="JX51" s="2">
        <v>3</v>
      </c>
      <c r="JY51" s="43"/>
      <c r="JZ51" s="62" t="s">
        <v>3552</v>
      </c>
      <c r="KA51" s="48"/>
      <c r="KB51" s="8">
        <v>4</v>
      </c>
      <c r="KC51" s="2" t="s">
        <v>3553</v>
      </c>
      <c r="KD51" s="2">
        <v>2</v>
      </c>
      <c r="KE51" s="43"/>
      <c r="KF51" s="2" t="s">
        <v>1613</v>
      </c>
      <c r="KG51" s="2">
        <v>3</v>
      </c>
      <c r="KH51" s="50">
        <f>KG51+KG52+KG53+KG54+KG55</f>
        <v>16</v>
      </c>
      <c r="KI51" s="2" t="s">
        <v>336</v>
      </c>
      <c r="KJ51" s="2">
        <v>3</v>
      </c>
      <c r="KK51" s="43"/>
      <c r="KL51" s="2" t="s">
        <v>134</v>
      </c>
      <c r="KM51" s="2">
        <v>3</v>
      </c>
      <c r="KN51" s="43"/>
      <c r="KO51" s="2" t="s">
        <v>3554</v>
      </c>
      <c r="KP51" s="2">
        <v>3</v>
      </c>
      <c r="KQ51" s="43"/>
      <c r="KR51" s="2" t="s">
        <v>2836</v>
      </c>
      <c r="KS51" s="2">
        <v>2</v>
      </c>
      <c r="KT51" s="43"/>
      <c r="KU51" s="2" t="s">
        <v>3555</v>
      </c>
      <c r="KV51" s="2">
        <v>0</v>
      </c>
      <c r="KW51" s="43"/>
      <c r="KX51" s="2" t="s">
        <v>3555</v>
      </c>
      <c r="KY51" s="2">
        <v>0</v>
      </c>
      <c r="KZ51" s="43"/>
      <c r="LA51" s="2" t="s">
        <v>3555</v>
      </c>
      <c r="LB51" s="2">
        <v>0</v>
      </c>
      <c r="LC51" s="43"/>
      <c r="LD51" s="1" t="s">
        <v>217</v>
      </c>
      <c r="LE51" s="1"/>
      <c r="LF51" s="1"/>
      <c r="LG51" s="2" t="s">
        <v>3812</v>
      </c>
      <c r="LH51" s="2">
        <v>2</v>
      </c>
      <c r="LI51" s="43"/>
      <c r="LJ51" s="2" t="s">
        <v>3181</v>
      </c>
      <c r="LK51" s="2">
        <v>0</v>
      </c>
      <c r="LL51" s="44"/>
      <c r="LM51" s="2" t="s">
        <v>3775</v>
      </c>
      <c r="LN51" s="2">
        <v>0</v>
      </c>
      <c r="LO51" s="43"/>
      <c r="LP51" s="2" t="s">
        <v>3181</v>
      </c>
      <c r="LQ51" s="2">
        <v>0</v>
      </c>
      <c r="LR51" s="44"/>
      <c r="LS51" s="2" t="s">
        <v>3813</v>
      </c>
      <c r="LT51" s="2">
        <v>0</v>
      </c>
      <c r="LU51" s="44"/>
      <c r="LV51" s="2" t="s">
        <v>1208</v>
      </c>
      <c r="LW51" s="2">
        <v>2</v>
      </c>
      <c r="LX51" s="43"/>
      <c r="LY51" s="2" t="s">
        <v>615</v>
      </c>
      <c r="LZ51" s="2">
        <v>2</v>
      </c>
      <c r="MA51" s="50">
        <f>LZ51+LZ52+LZ53+LZ54</f>
        <v>11</v>
      </c>
      <c r="MB51" s="2" t="s">
        <v>3814</v>
      </c>
      <c r="MC51" s="2">
        <v>0</v>
      </c>
      <c r="MD51" s="43"/>
      <c r="ME51" s="2" t="s">
        <v>911</v>
      </c>
      <c r="MF51" s="2">
        <v>2</v>
      </c>
      <c r="MG51" s="44"/>
      <c r="MH51" s="2" t="s">
        <v>3975</v>
      </c>
      <c r="MI51" s="2">
        <v>0</v>
      </c>
      <c r="MJ51" s="44"/>
      <c r="MK51" s="2" t="s">
        <v>2783</v>
      </c>
      <c r="ML51" s="2">
        <v>0</v>
      </c>
      <c r="MM51" s="44"/>
      <c r="MN51" s="2" t="s">
        <v>3976</v>
      </c>
      <c r="MO51" s="2">
        <v>0</v>
      </c>
      <c r="MP51" s="44"/>
      <c r="MQ51" s="2" t="s">
        <v>2997</v>
      </c>
      <c r="MR51" s="2">
        <v>4</v>
      </c>
      <c r="MS51" s="44"/>
      <c r="MT51" s="2" t="s">
        <v>615</v>
      </c>
      <c r="MU51" s="2">
        <v>2</v>
      </c>
      <c r="MV51" s="44"/>
      <c r="MW51" s="5" t="s">
        <v>4192</v>
      </c>
      <c r="MX51" s="2"/>
      <c r="MY51" s="44"/>
      <c r="MZ51" s="2" t="s">
        <v>615</v>
      </c>
      <c r="NA51" s="2">
        <v>2</v>
      </c>
      <c r="NB51" s="44"/>
      <c r="NC51" s="2" t="s">
        <v>4240</v>
      </c>
      <c r="ND51" s="2"/>
      <c r="NE51" s="44"/>
      <c r="NF51" s="4"/>
      <c r="NG51" s="4"/>
      <c r="NH51" s="4"/>
      <c r="NI51" s="4"/>
    </row>
    <row r="52" spans="1:373" ht="39" customHeight="1">
      <c r="A52" s="2" t="s">
        <v>337</v>
      </c>
      <c r="B52" s="2">
        <v>7</v>
      </c>
      <c r="C52" s="50">
        <f>B52+B53+B54+B55+B56</f>
        <v>15</v>
      </c>
      <c r="D52" s="2" t="s">
        <v>338</v>
      </c>
      <c r="E52" s="2">
        <v>7</v>
      </c>
      <c r="F52" s="50">
        <f>E52+E53+E54</f>
        <v>13</v>
      </c>
      <c r="G52" s="2" t="s">
        <v>339</v>
      </c>
      <c r="H52" s="2">
        <v>3</v>
      </c>
      <c r="I52" s="43"/>
      <c r="J52" s="1" t="s">
        <v>292</v>
      </c>
      <c r="K52" s="1"/>
      <c r="L52" s="1"/>
      <c r="M52" s="2" t="s">
        <v>340</v>
      </c>
      <c r="N52" s="2">
        <v>2</v>
      </c>
      <c r="O52" s="43"/>
      <c r="P52" s="2" t="s">
        <v>341</v>
      </c>
      <c r="Q52" s="2">
        <v>3</v>
      </c>
      <c r="R52" s="43"/>
      <c r="S52" s="2" t="s">
        <v>342</v>
      </c>
      <c r="T52" s="2">
        <v>4</v>
      </c>
      <c r="U52" s="43"/>
      <c r="V52" s="2" t="s">
        <v>276</v>
      </c>
      <c r="W52" s="2">
        <v>3</v>
      </c>
      <c r="X52" s="43"/>
      <c r="Y52" s="2" t="s">
        <v>274</v>
      </c>
      <c r="Z52" s="2">
        <v>3</v>
      </c>
      <c r="AA52" s="43"/>
      <c r="AB52" s="2" t="s">
        <v>814</v>
      </c>
      <c r="AC52" s="2">
        <v>3</v>
      </c>
      <c r="AD52" s="43"/>
      <c r="AE52" s="2" t="s">
        <v>815</v>
      </c>
      <c r="AF52" s="2">
        <v>2</v>
      </c>
      <c r="AG52" s="43"/>
      <c r="AH52" s="2" t="s">
        <v>816</v>
      </c>
      <c r="AI52" s="2">
        <v>3</v>
      </c>
      <c r="AJ52" s="43"/>
      <c r="AK52" s="2" t="s">
        <v>284</v>
      </c>
      <c r="AL52" s="2">
        <v>2</v>
      </c>
      <c r="AM52" s="43"/>
      <c r="AN52" s="2" t="s">
        <v>817</v>
      </c>
      <c r="AO52" s="2">
        <v>1</v>
      </c>
      <c r="AP52" s="43"/>
      <c r="AQ52" s="2" t="s">
        <v>809</v>
      </c>
      <c r="AR52" s="2">
        <v>2</v>
      </c>
      <c r="AS52" s="44"/>
      <c r="AT52" s="1" t="s">
        <v>256</v>
      </c>
      <c r="AU52" s="1"/>
      <c r="AV52" s="1"/>
      <c r="AW52" s="2" t="s">
        <v>818</v>
      </c>
      <c r="AX52" s="2">
        <v>4</v>
      </c>
      <c r="AY52" s="50">
        <f>AX52+AX55+AX56+AX58+AX53+AX54+AX57</f>
        <v>18</v>
      </c>
      <c r="AZ52" s="2" t="s">
        <v>338</v>
      </c>
      <c r="BA52" s="2">
        <v>6</v>
      </c>
      <c r="BB52" s="43"/>
      <c r="BC52" s="2" t="s">
        <v>819</v>
      </c>
      <c r="BD52" s="2">
        <v>2</v>
      </c>
      <c r="BE52" s="50">
        <f>BD52+BD55+BD57+BD53+BD54+BD56</f>
        <v>15</v>
      </c>
      <c r="BF52" s="2" t="s">
        <v>820</v>
      </c>
      <c r="BG52" s="2">
        <v>2</v>
      </c>
      <c r="BH52" s="43"/>
      <c r="BI52" s="2" t="s">
        <v>821</v>
      </c>
      <c r="BJ52" s="2">
        <v>2</v>
      </c>
      <c r="BK52" s="43"/>
      <c r="BL52" s="2" t="s">
        <v>318</v>
      </c>
      <c r="BM52" s="2">
        <v>3</v>
      </c>
      <c r="BN52" s="43"/>
      <c r="BO52" s="2" t="s">
        <v>1206</v>
      </c>
      <c r="BP52" s="2">
        <v>3</v>
      </c>
      <c r="BQ52" s="44"/>
      <c r="BR52" s="2" t="s">
        <v>1207</v>
      </c>
      <c r="BS52" s="2">
        <v>0</v>
      </c>
      <c r="BT52" s="44"/>
      <c r="BU52" s="1" t="s">
        <v>256</v>
      </c>
      <c r="BV52" s="1"/>
      <c r="BW52" s="1"/>
      <c r="BX52" s="2" t="s">
        <v>1208</v>
      </c>
      <c r="BY52" s="2">
        <v>0</v>
      </c>
      <c r="BZ52" s="44"/>
      <c r="CA52" s="2" t="s">
        <v>1209</v>
      </c>
      <c r="CB52" s="2">
        <v>3</v>
      </c>
      <c r="CC52" s="50">
        <f>CB52+CB55+CB53+CB54+CB56+CB57</f>
        <v>17</v>
      </c>
      <c r="CD52" s="2" t="s">
        <v>1209</v>
      </c>
      <c r="CE52" s="2">
        <v>3</v>
      </c>
      <c r="CF52" s="50">
        <f>CE52+CE55+CE53+CE54+CE56+CE57</f>
        <v>17</v>
      </c>
      <c r="CG52" s="2" t="s">
        <v>1209</v>
      </c>
      <c r="CH52" s="2">
        <v>3</v>
      </c>
      <c r="CI52" s="50">
        <f>CH52+CH55+CH53+CH54+CH56+CH57</f>
        <v>17</v>
      </c>
      <c r="CJ52" s="1" t="s">
        <v>292</v>
      </c>
      <c r="CK52" s="1"/>
      <c r="CL52" s="1"/>
      <c r="CM52" s="2" t="s">
        <v>1210</v>
      </c>
      <c r="CN52" s="2">
        <v>3</v>
      </c>
      <c r="CO52" s="50">
        <f>CN52+CN53+CN54+CN57</f>
        <v>12</v>
      </c>
      <c r="CP52" s="2" t="s">
        <v>1500</v>
      </c>
      <c r="CQ52" s="2">
        <v>3</v>
      </c>
      <c r="CR52" s="43"/>
      <c r="CS52" s="2" t="s">
        <v>1557</v>
      </c>
      <c r="CT52" s="2">
        <v>6</v>
      </c>
      <c r="CU52" s="43"/>
      <c r="CV52" s="2" t="s">
        <v>1558</v>
      </c>
      <c r="CW52" s="2">
        <v>1</v>
      </c>
      <c r="CX52" s="44"/>
      <c r="CY52" s="1" t="s">
        <v>292</v>
      </c>
      <c r="CZ52" s="1"/>
      <c r="DA52" s="1"/>
      <c r="DB52" s="1" t="s">
        <v>292</v>
      </c>
      <c r="DC52" s="1"/>
      <c r="DD52" s="1"/>
      <c r="DE52" s="2" t="s">
        <v>1559</v>
      </c>
      <c r="DF52" s="2">
        <v>0</v>
      </c>
      <c r="DG52" s="50">
        <f>DF52+DF53+DF54+DF55+DF57+DF56</f>
        <v>0</v>
      </c>
      <c r="DH52" s="2" t="s">
        <v>1560</v>
      </c>
      <c r="DI52" s="2">
        <v>2</v>
      </c>
      <c r="DJ52" s="43"/>
      <c r="DK52" s="2" t="s">
        <v>1561</v>
      </c>
      <c r="DL52" s="2">
        <v>3</v>
      </c>
      <c r="DM52" s="43"/>
      <c r="DN52" s="2" t="s">
        <v>134</v>
      </c>
      <c r="DO52" s="2">
        <v>0</v>
      </c>
      <c r="DP52" s="43"/>
      <c r="DQ52" s="2" t="s">
        <v>134</v>
      </c>
      <c r="DR52" s="2">
        <v>0</v>
      </c>
      <c r="DS52" s="43"/>
      <c r="DT52" s="2" t="s">
        <v>1562</v>
      </c>
      <c r="DU52" s="2">
        <v>0</v>
      </c>
      <c r="DV52" s="43"/>
      <c r="DW52" s="1" t="s">
        <v>256</v>
      </c>
      <c r="DX52" s="1"/>
      <c r="DY52" s="1"/>
      <c r="DZ52" s="2" t="s">
        <v>1881</v>
      </c>
      <c r="EA52" s="2">
        <v>0</v>
      </c>
      <c r="EB52" s="43"/>
      <c r="EC52" s="1" t="s">
        <v>256</v>
      </c>
      <c r="ED52" s="1"/>
      <c r="EE52" s="1"/>
      <c r="EF52" s="1" t="s">
        <v>292</v>
      </c>
      <c r="EG52" s="1"/>
      <c r="EH52" s="1"/>
      <c r="EI52" s="2" t="s">
        <v>802</v>
      </c>
      <c r="EJ52" s="2">
        <v>3</v>
      </c>
      <c r="EK52" s="43"/>
      <c r="EL52" s="2" t="s">
        <v>1882</v>
      </c>
      <c r="EM52" s="2">
        <v>3</v>
      </c>
      <c r="EN52" s="43"/>
      <c r="EO52" s="2" t="s">
        <v>1883</v>
      </c>
      <c r="EP52" s="2">
        <v>2</v>
      </c>
      <c r="EQ52" s="43"/>
      <c r="ER52" s="2" t="s">
        <v>1883</v>
      </c>
      <c r="ES52" s="2">
        <v>2</v>
      </c>
      <c r="ET52" s="43"/>
      <c r="EU52" s="2" t="s">
        <v>1883</v>
      </c>
      <c r="EV52" s="2">
        <v>2</v>
      </c>
      <c r="EW52" s="43"/>
      <c r="EX52" s="2" t="s">
        <v>1883</v>
      </c>
      <c r="EY52" s="2">
        <v>2</v>
      </c>
      <c r="EZ52" s="43"/>
      <c r="FA52" s="2" t="s">
        <v>1883</v>
      </c>
      <c r="FB52" s="2">
        <v>2</v>
      </c>
      <c r="FC52" s="43"/>
      <c r="FD52" s="2" t="s">
        <v>1883</v>
      </c>
      <c r="FE52" s="2">
        <v>2</v>
      </c>
      <c r="FF52" s="43"/>
      <c r="FG52" s="2" t="s">
        <v>1883</v>
      </c>
      <c r="FH52" s="2">
        <v>2</v>
      </c>
      <c r="FI52" s="43"/>
      <c r="FJ52" s="2" t="s">
        <v>1883</v>
      </c>
      <c r="FK52" s="2">
        <v>2</v>
      </c>
      <c r="FL52" s="43"/>
      <c r="FM52" s="2" t="s">
        <v>1883</v>
      </c>
      <c r="FN52" s="2">
        <v>2</v>
      </c>
      <c r="FO52" s="43"/>
      <c r="FP52" s="2" t="s">
        <v>1883</v>
      </c>
      <c r="FQ52" s="2">
        <v>2</v>
      </c>
      <c r="FR52" s="43"/>
      <c r="FS52" s="2" t="s">
        <v>2230</v>
      </c>
      <c r="FT52" s="2">
        <v>4</v>
      </c>
      <c r="FU52" s="43"/>
      <c r="FV52" s="2" t="s">
        <v>239</v>
      </c>
      <c r="FW52" s="2">
        <v>3</v>
      </c>
      <c r="FX52" s="43"/>
      <c r="FY52" s="2" t="s">
        <v>2231</v>
      </c>
      <c r="FZ52" s="2">
        <v>3</v>
      </c>
      <c r="GA52" s="43"/>
      <c r="GB52" s="2" t="s">
        <v>2232</v>
      </c>
      <c r="GC52" s="2">
        <v>3</v>
      </c>
      <c r="GD52" s="43"/>
      <c r="GE52" s="2" t="s">
        <v>2233</v>
      </c>
      <c r="GF52" s="2">
        <v>3</v>
      </c>
      <c r="GG52" s="50">
        <f>GF52+GF53+GF54+GF55+GF57+GF56</f>
        <v>18</v>
      </c>
      <c r="GH52" s="2" t="s">
        <v>2234</v>
      </c>
      <c r="GI52" s="2">
        <v>3</v>
      </c>
      <c r="GJ52" s="43"/>
      <c r="GK52" s="2" t="s">
        <v>2235</v>
      </c>
      <c r="GL52" s="2">
        <v>0</v>
      </c>
      <c r="GM52" s="43"/>
      <c r="GN52" s="2" t="s">
        <v>2236</v>
      </c>
      <c r="GO52" s="2">
        <v>0</v>
      </c>
      <c r="GP52" s="43"/>
      <c r="GQ52" s="1" t="s">
        <v>256</v>
      </c>
      <c r="GR52" s="1"/>
      <c r="GS52" s="1"/>
      <c r="GT52" s="2" t="s">
        <v>2589</v>
      </c>
      <c r="GU52" s="2">
        <v>2</v>
      </c>
      <c r="GV52" s="44"/>
      <c r="GW52" s="2" t="s">
        <v>2590</v>
      </c>
      <c r="GX52" s="2">
        <v>3</v>
      </c>
      <c r="GY52" s="43"/>
      <c r="GZ52" s="2" t="s">
        <v>2581</v>
      </c>
      <c r="HA52" s="2">
        <v>0</v>
      </c>
      <c r="HB52" s="44"/>
      <c r="HC52" s="1" t="s">
        <v>217</v>
      </c>
      <c r="HD52" s="1"/>
      <c r="HE52" s="1"/>
      <c r="HF52" s="2" t="s">
        <v>797</v>
      </c>
      <c r="HG52" s="2">
        <v>3</v>
      </c>
      <c r="HH52" s="44"/>
      <c r="HI52" s="2" t="s">
        <v>2591</v>
      </c>
      <c r="HJ52" s="2">
        <v>3</v>
      </c>
      <c r="HK52" s="50">
        <f>HJ52+HJ53+HJ58+HJ54+HJ55+HJ56+HJ57</f>
        <v>16</v>
      </c>
      <c r="HL52" s="2" t="s">
        <v>2592</v>
      </c>
      <c r="HM52" s="2">
        <v>2</v>
      </c>
      <c r="HN52" s="50">
        <f>HM52+HM53+HM58+HM54+HM55+HM56+HM57</f>
        <v>14</v>
      </c>
      <c r="HO52" s="2" t="s">
        <v>2364</v>
      </c>
      <c r="HP52" s="2">
        <v>0</v>
      </c>
      <c r="HQ52" s="43"/>
      <c r="HR52" s="2" t="s">
        <v>2593</v>
      </c>
      <c r="HS52" s="2">
        <v>3</v>
      </c>
      <c r="HT52" s="43"/>
      <c r="HU52" s="2" t="s">
        <v>2901</v>
      </c>
      <c r="HV52" s="2">
        <v>3</v>
      </c>
      <c r="HW52" s="50">
        <f>HV52+HV53+HV54+HV55+HV56</f>
        <v>18</v>
      </c>
      <c r="HX52" s="2" t="s">
        <v>1648</v>
      </c>
      <c r="HY52" s="2">
        <v>0</v>
      </c>
      <c r="HZ52" s="44"/>
      <c r="IA52" s="2" t="s">
        <v>2902</v>
      </c>
      <c r="IB52" s="2">
        <v>2</v>
      </c>
      <c r="IC52" s="50">
        <f>IB52+IB53+IB54+IB55</f>
        <v>14</v>
      </c>
      <c r="ID52" s="2" t="s">
        <v>2902</v>
      </c>
      <c r="IE52" s="2">
        <v>2</v>
      </c>
      <c r="IF52" s="50">
        <f>IE52+IE53+IE54+IE55</f>
        <v>14</v>
      </c>
      <c r="IG52" s="1" t="s">
        <v>292</v>
      </c>
      <c r="IH52" s="1"/>
      <c r="II52" s="1"/>
      <c r="IJ52" s="1" t="s">
        <v>292</v>
      </c>
      <c r="IK52" s="1"/>
      <c r="IL52" s="1"/>
      <c r="IM52" s="2" t="s">
        <v>2900</v>
      </c>
      <c r="IN52" s="2">
        <v>5</v>
      </c>
      <c r="IO52" s="44"/>
      <c r="IP52" s="2" t="s">
        <v>734</v>
      </c>
      <c r="IQ52" s="2">
        <v>3</v>
      </c>
      <c r="IR52" s="44"/>
      <c r="IS52" s="3" t="s">
        <v>368</v>
      </c>
      <c r="IT52" s="47">
        <f>IU49+IU45+IU38+IU31+IU24+IU17+IU10+IU4</f>
        <v>127</v>
      </c>
      <c r="IU52" s="48"/>
      <c r="IV52" s="2" t="s">
        <v>304</v>
      </c>
      <c r="IW52" s="2">
        <v>2</v>
      </c>
      <c r="IX52" s="43"/>
      <c r="IY52" s="2" t="s">
        <v>707</v>
      </c>
      <c r="IZ52" s="2">
        <v>2</v>
      </c>
      <c r="JA52" s="43"/>
      <c r="JB52" s="2" t="s">
        <v>318</v>
      </c>
      <c r="JC52" s="2">
        <v>2</v>
      </c>
      <c r="JD52" s="43"/>
      <c r="JE52" s="2" t="s">
        <v>3201</v>
      </c>
      <c r="JF52" s="2">
        <v>4</v>
      </c>
      <c r="JG52" s="43"/>
      <c r="JH52" s="2" t="s">
        <v>3184</v>
      </c>
      <c r="JI52" s="2">
        <v>4</v>
      </c>
      <c r="JJ52" s="44"/>
      <c r="JK52" s="2" t="s">
        <v>3202</v>
      </c>
      <c r="JL52" s="2">
        <v>3</v>
      </c>
      <c r="JM52" s="50">
        <f>JL52+JL53+JL57+JL54+JL55+JL56</f>
        <v>17</v>
      </c>
      <c r="JN52" s="2" t="s">
        <v>3203</v>
      </c>
      <c r="JO52" s="2">
        <v>2</v>
      </c>
      <c r="JP52" s="43"/>
      <c r="JQ52" s="2" t="s">
        <v>3204</v>
      </c>
      <c r="JR52" s="2">
        <v>2</v>
      </c>
      <c r="JS52" s="50">
        <f>JR52+JR53+JR58+JR54+JR55+JR56+JR57</f>
        <v>17</v>
      </c>
      <c r="JT52" s="2" t="s">
        <v>3205</v>
      </c>
      <c r="JU52" s="2">
        <v>3</v>
      </c>
      <c r="JV52" s="43"/>
      <c r="JW52" s="2" t="s">
        <v>3556</v>
      </c>
      <c r="JX52" s="2">
        <v>3</v>
      </c>
      <c r="JY52" s="44"/>
      <c r="JZ52" s="62" t="s">
        <v>3557</v>
      </c>
      <c r="KA52" s="48"/>
      <c r="KB52" s="8">
        <v>4</v>
      </c>
      <c r="KC52" s="2" t="s">
        <v>3558</v>
      </c>
      <c r="KD52" s="2">
        <v>2</v>
      </c>
      <c r="KE52" s="43"/>
      <c r="KF52" s="2" t="s">
        <v>336</v>
      </c>
      <c r="KG52" s="2">
        <v>5</v>
      </c>
      <c r="KH52" s="43"/>
      <c r="KI52" s="2" t="s">
        <v>1819</v>
      </c>
      <c r="KJ52" s="2">
        <v>3</v>
      </c>
      <c r="KK52" s="43"/>
      <c r="KL52" s="2" t="s">
        <v>3559</v>
      </c>
      <c r="KM52" s="2">
        <v>3</v>
      </c>
      <c r="KN52" s="43"/>
      <c r="KO52" s="2" t="s">
        <v>3560</v>
      </c>
      <c r="KP52" s="2">
        <v>3</v>
      </c>
      <c r="KQ52" s="43"/>
      <c r="KR52" s="2" t="s">
        <v>816</v>
      </c>
      <c r="KS52" s="2">
        <v>3</v>
      </c>
      <c r="KT52" s="43"/>
      <c r="KU52" s="2" t="s">
        <v>3324</v>
      </c>
      <c r="KV52" s="2">
        <v>0</v>
      </c>
      <c r="KW52" s="43"/>
      <c r="KX52" s="2" t="s">
        <v>3324</v>
      </c>
      <c r="KY52" s="2">
        <v>0</v>
      </c>
      <c r="KZ52" s="43"/>
      <c r="LA52" s="2" t="s">
        <v>3324</v>
      </c>
      <c r="LB52" s="2">
        <v>0</v>
      </c>
      <c r="LC52" s="43"/>
      <c r="LD52" s="2" t="s">
        <v>3815</v>
      </c>
      <c r="LE52" s="2">
        <v>0</v>
      </c>
      <c r="LF52" s="50">
        <f>LE52+LE53+LE54+LE55+LE59</f>
        <v>0</v>
      </c>
      <c r="LG52" s="2" t="s">
        <v>807</v>
      </c>
      <c r="LH52" s="2">
        <v>2</v>
      </c>
      <c r="LI52" s="44"/>
      <c r="LJ52" s="1" t="s">
        <v>292</v>
      </c>
      <c r="LK52" s="1"/>
      <c r="LL52" s="1"/>
      <c r="LM52" s="2" t="s">
        <v>3810</v>
      </c>
      <c r="LN52" s="2">
        <v>0</v>
      </c>
      <c r="LO52" s="43"/>
      <c r="LP52" s="1" t="s">
        <v>292</v>
      </c>
      <c r="LQ52" s="1"/>
      <c r="LR52" s="1"/>
      <c r="LS52" s="1" t="s">
        <v>292</v>
      </c>
      <c r="LT52" s="1"/>
      <c r="LU52" s="1"/>
      <c r="LV52" s="2" t="s">
        <v>166</v>
      </c>
      <c r="LW52" s="2">
        <v>3</v>
      </c>
      <c r="LX52" s="44"/>
      <c r="LY52" s="2" t="s">
        <v>318</v>
      </c>
      <c r="LZ52" s="2">
        <v>3</v>
      </c>
      <c r="MA52" s="43"/>
      <c r="MB52" s="2" t="s">
        <v>3816</v>
      </c>
      <c r="MC52" s="2">
        <v>0</v>
      </c>
      <c r="MD52" s="43"/>
      <c r="ME52" s="1" t="s">
        <v>292</v>
      </c>
      <c r="MF52" s="1"/>
      <c r="MG52" s="1"/>
      <c r="MH52" s="1" t="s">
        <v>256</v>
      </c>
      <c r="MI52" s="1"/>
      <c r="MJ52" s="1"/>
      <c r="MK52" s="1" t="s">
        <v>256</v>
      </c>
      <c r="ML52" s="1"/>
      <c r="MM52" s="1"/>
      <c r="MN52" s="1" t="s">
        <v>3977</v>
      </c>
      <c r="MO52" s="18"/>
      <c r="MP52" s="1"/>
      <c r="MQ52" s="1" t="s">
        <v>292</v>
      </c>
      <c r="MR52" s="1"/>
      <c r="MS52" s="1"/>
      <c r="MT52" s="1" t="s">
        <v>256</v>
      </c>
      <c r="MU52" s="1"/>
      <c r="MV52" s="1"/>
      <c r="MW52" s="5" t="s">
        <v>4193</v>
      </c>
      <c r="MX52" s="1"/>
      <c r="MY52" s="1"/>
      <c r="MZ52" s="1" t="s">
        <v>256</v>
      </c>
      <c r="NA52" s="1"/>
      <c r="NB52" s="1"/>
      <c r="NC52" s="1"/>
      <c r="ND52" s="1"/>
      <c r="NE52" s="1"/>
      <c r="NF52" s="4"/>
      <c r="NG52" s="4"/>
      <c r="NH52" s="4"/>
      <c r="NI52" s="4"/>
    </row>
    <row r="53" spans="1:373" ht="39" customHeight="1">
      <c r="A53" s="2" t="s">
        <v>343</v>
      </c>
      <c r="B53" s="2">
        <v>2</v>
      </c>
      <c r="C53" s="43"/>
      <c r="D53" s="2" t="s">
        <v>207</v>
      </c>
      <c r="E53" s="2">
        <v>3</v>
      </c>
      <c r="F53" s="43"/>
      <c r="G53" s="2" t="s">
        <v>344</v>
      </c>
      <c r="H53" s="2">
        <v>3</v>
      </c>
      <c r="I53" s="43"/>
      <c r="J53" s="2" t="s">
        <v>345</v>
      </c>
      <c r="K53" s="2">
        <v>6</v>
      </c>
      <c r="L53" s="50">
        <f>K53+K54+K55+K56+K57</f>
        <v>17</v>
      </c>
      <c r="M53" s="2" t="s">
        <v>346</v>
      </c>
      <c r="N53" s="2">
        <v>3</v>
      </c>
      <c r="O53" s="44"/>
      <c r="P53" s="2" t="s">
        <v>347</v>
      </c>
      <c r="Q53" s="2">
        <v>6</v>
      </c>
      <c r="R53" s="43"/>
      <c r="S53" s="2" t="s">
        <v>348</v>
      </c>
      <c r="T53" s="2">
        <v>3</v>
      </c>
      <c r="U53" s="43"/>
      <c r="V53" s="2" t="s">
        <v>349</v>
      </c>
      <c r="W53" s="2">
        <v>3</v>
      </c>
      <c r="X53" s="43"/>
      <c r="Y53" s="2" t="s">
        <v>350</v>
      </c>
      <c r="Z53" s="2">
        <v>2</v>
      </c>
      <c r="AA53" s="44"/>
      <c r="AB53" s="2" t="s">
        <v>822</v>
      </c>
      <c r="AC53" s="2">
        <v>2</v>
      </c>
      <c r="AD53" s="44"/>
      <c r="AE53" s="2" t="s">
        <v>691</v>
      </c>
      <c r="AF53" s="2">
        <v>3</v>
      </c>
      <c r="AG53" s="44"/>
      <c r="AH53" s="2" t="s">
        <v>823</v>
      </c>
      <c r="AI53" s="2">
        <v>3</v>
      </c>
      <c r="AJ53" s="43"/>
      <c r="AK53" s="2" t="s">
        <v>290</v>
      </c>
      <c r="AL53" s="2">
        <v>2</v>
      </c>
      <c r="AM53" s="43"/>
      <c r="AN53" s="2" t="s">
        <v>69</v>
      </c>
      <c r="AO53" s="2">
        <v>2</v>
      </c>
      <c r="AP53" s="43"/>
      <c r="AQ53" s="1" t="s">
        <v>256</v>
      </c>
      <c r="AR53" s="1"/>
      <c r="AS53" s="1"/>
      <c r="AT53" s="2" t="s">
        <v>824</v>
      </c>
      <c r="AU53" s="2">
        <v>3</v>
      </c>
      <c r="AV53" s="50">
        <f>AU53+AU56+AU57+AU54+AU55+AU59+AU58</f>
        <v>18</v>
      </c>
      <c r="AW53" s="2" t="s">
        <v>825</v>
      </c>
      <c r="AX53" s="2">
        <v>2</v>
      </c>
      <c r="AY53" s="43"/>
      <c r="AZ53" s="2" t="s">
        <v>826</v>
      </c>
      <c r="BA53" s="2">
        <v>2</v>
      </c>
      <c r="BB53" s="43"/>
      <c r="BC53" s="2" t="s">
        <v>479</v>
      </c>
      <c r="BD53" s="2">
        <v>2</v>
      </c>
      <c r="BE53" s="43"/>
      <c r="BF53" s="2" t="s">
        <v>827</v>
      </c>
      <c r="BG53" s="2">
        <v>2</v>
      </c>
      <c r="BH53" s="43"/>
      <c r="BI53" s="2" t="s">
        <v>828</v>
      </c>
      <c r="BJ53" s="2">
        <v>7</v>
      </c>
      <c r="BK53" s="43"/>
      <c r="BL53" s="2" t="s">
        <v>296</v>
      </c>
      <c r="BM53" s="2">
        <v>3</v>
      </c>
      <c r="BN53" s="43"/>
      <c r="BO53" s="1" t="s">
        <v>4251</v>
      </c>
      <c r="BP53" s="1"/>
      <c r="BQ53" s="1"/>
      <c r="BR53" s="1" t="s">
        <v>325</v>
      </c>
      <c r="BS53" s="1"/>
      <c r="BT53" s="1"/>
      <c r="BU53" s="2" t="s">
        <v>1211</v>
      </c>
      <c r="BV53" s="2">
        <v>3</v>
      </c>
      <c r="BW53" s="50">
        <f>BV53+BV56+BV54+BV55+BV58+BV57</f>
        <v>16</v>
      </c>
      <c r="BX53" s="1" t="s">
        <v>256</v>
      </c>
      <c r="BY53" s="1"/>
      <c r="BZ53" s="1"/>
      <c r="CA53" s="2" t="s">
        <v>1212</v>
      </c>
      <c r="CB53" s="2">
        <v>3</v>
      </c>
      <c r="CC53" s="43"/>
      <c r="CD53" s="2" t="s">
        <v>1212</v>
      </c>
      <c r="CE53" s="2">
        <v>3</v>
      </c>
      <c r="CF53" s="43"/>
      <c r="CG53" s="2" t="s">
        <v>1212</v>
      </c>
      <c r="CH53" s="2">
        <v>3</v>
      </c>
      <c r="CI53" s="43"/>
      <c r="CJ53" s="2" t="s">
        <v>1213</v>
      </c>
      <c r="CK53" s="2">
        <v>6</v>
      </c>
      <c r="CL53" s="50">
        <f>CK53+CK54+CK55+CK57+CK56</f>
        <v>14</v>
      </c>
      <c r="CM53" s="2" t="s">
        <v>1214</v>
      </c>
      <c r="CN53" s="2">
        <v>3</v>
      </c>
      <c r="CO53" s="43"/>
      <c r="CP53" s="2" t="s">
        <v>1500</v>
      </c>
      <c r="CQ53" s="2">
        <v>3</v>
      </c>
      <c r="CR53" s="43"/>
      <c r="CS53" s="2" t="s">
        <v>1563</v>
      </c>
      <c r="CT53" s="2">
        <v>2</v>
      </c>
      <c r="CU53" s="43"/>
      <c r="CV53" s="1" t="s">
        <v>256</v>
      </c>
      <c r="CW53" s="1"/>
      <c r="CX53" s="1"/>
      <c r="CY53" s="2" t="s">
        <v>1559</v>
      </c>
      <c r="CZ53" s="2">
        <v>0</v>
      </c>
      <c r="DA53" s="50">
        <f>CZ53+CZ54+CZ55+CZ56+CZ58+CZ57</f>
        <v>0</v>
      </c>
      <c r="DB53" s="2" t="s">
        <v>1559</v>
      </c>
      <c r="DC53" s="2">
        <v>0</v>
      </c>
      <c r="DD53" s="50">
        <f>DC53+DC54+DC55+DC56+DC58+DC57</f>
        <v>0</v>
      </c>
      <c r="DE53" s="2" t="s">
        <v>1564</v>
      </c>
      <c r="DF53" s="2">
        <v>0</v>
      </c>
      <c r="DG53" s="43"/>
      <c r="DH53" s="2" t="s">
        <v>1565</v>
      </c>
      <c r="DI53" s="2">
        <v>2</v>
      </c>
      <c r="DJ53" s="44"/>
      <c r="DK53" s="2" t="s">
        <v>1566</v>
      </c>
      <c r="DL53" s="2">
        <v>3</v>
      </c>
      <c r="DM53" s="43"/>
      <c r="DN53" s="2" t="s">
        <v>1567</v>
      </c>
      <c r="DO53" s="2">
        <v>0</v>
      </c>
      <c r="DP53" s="44"/>
      <c r="DQ53" s="2" t="s">
        <v>1567</v>
      </c>
      <c r="DR53" s="2">
        <v>0</v>
      </c>
      <c r="DS53" s="44"/>
      <c r="DT53" s="2" t="s">
        <v>1568</v>
      </c>
      <c r="DU53" s="2">
        <v>0</v>
      </c>
      <c r="DV53" s="43"/>
      <c r="DW53" s="2" t="s">
        <v>1884</v>
      </c>
      <c r="DX53" s="2">
        <v>2</v>
      </c>
      <c r="DY53" s="50">
        <f>DX53+DX56+DX54+DX55+DX57+DX60+DX58+DX59</f>
        <v>16</v>
      </c>
      <c r="DZ53" s="2" t="s">
        <v>751</v>
      </c>
      <c r="EA53" s="2">
        <v>0</v>
      </c>
      <c r="EB53" s="43"/>
      <c r="EC53" s="2" t="s">
        <v>311</v>
      </c>
      <c r="ED53" s="2">
        <v>0</v>
      </c>
      <c r="EE53" s="50">
        <v>11</v>
      </c>
      <c r="EF53" s="2" t="s">
        <v>1885</v>
      </c>
      <c r="EG53" s="2">
        <v>5</v>
      </c>
      <c r="EH53" s="50">
        <f>EG53+EG54+EG55+EG56+EG57</f>
        <v>19</v>
      </c>
      <c r="EI53" s="2" t="s">
        <v>338</v>
      </c>
      <c r="EJ53" s="2">
        <v>9</v>
      </c>
      <c r="EK53" s="43"/>
      <c r="EL53" s="2" t="s">
        <v>479</v>
      </c>
      <c r="EM53" s="2">
        <v>2</v>
      </c>
      <c r="EN53" s="43"/>
      <c r="EO53" s="2" t="s">
        <v>1886</v>
      </c>
      <c r="EP53" s="2">
        <v>3</v>
      </c>
      <c r="EQ53" s="43"/>
      <c r="ER53" s="2" t="s">
        <v>1886</v>
      </c>
      <c r="ES53" s="2">
        <v>3</v>
      </c>
      <c r="ET53" s="43"/>
      <c r="EU53" s="2" t="s">
        <v>1886</v>
      </c>
      <c r="EV53" s="2">
        <v>3</v>
      </c>
      <c r="EW53" s="43"/>
      <c r="EX53" s="2" t="s">
        <v>1886</v>
      </c>
      <c r="EY53" s="2">
        <v>3</v>
      </c>
      <c r="EZ53" s="43"/>
      <c r="FA53" s="2" t="s">
        <v>1886</v>
      </c>
      <c r="FB53" s="2">
        <v>3</v>
      </c>
      <c r="FC53" s="43"/>
      <c r="FD53" s="2" t="s">
        <v>1886</v>
      </c>
      <c r="FE53" s="2">
        <v>3</v>
      </c>
      <c r="FF53" s="43"/>
      <c r="FG53" s="2" t="s">
        <v>1886</v>
      </c>
      <c r="FH53" s="2">
        <v>3</v>
      </c>
      <c r="FI53" s="43"/>
      <c r="FJ53" s="2" t="s">
        <v>1886</v>
      </c>
      <c r="FK53" s="2">
        <v>3</v>
      </c>
      <c r="FL53" s="43"/>
      <c r="FM53" s="2" t="s">
        <v>1886</v>
      </c>
      <c r="FN53" s="2">
        <v>3</v>
      </c>
      <c r="FO53" s="43"/>
      <c r="FP53" s="2" t="s">
        <v>1886</v>
      </c>
      <c r="FQ53" s="2">
        <v>3</v>
      </c>
      <c r="FR53" s="43"/>
      <c r="FS53" s="2" t="s">
        <v>2205</v>
      </c>
      <c r="FT53" s="2">
        <v>8</v>
      </c>
      <c r="FU53" s="43"/>
      <c r="FV53" s="2" t="s">
        <v>2237</v>
      </c>
      <c r="FW53" s="2">
        <v>3</v>
      </c>
      <c r="FX53" s="43"/>
      <c r="FY53" s="2" t="s">
        <v>2238</v>
      </c>
      <c r="FZ53" s="2">
        <v>3</v>
      </c>
      <c r="GA53" s="44"/>
      <c r="GB53" s="2" t="s">
        <v>2239</v>
      </c>
      <c r="GC53" s="2">
        <v>3</v>
      </c>
      <c r="GD53" s="44"/>
      <c r="GE53" s="2" t="s">
        <v>351</v>
      </c>
      <c r="GF53" s="2">
        <v>3</v>
      </c>
      <c r="GG53" s="43"/>
      <c r="GH53" s="2" t="s">
        <v>2240</v>
      </c>
      <c r="GI53" s="2">
        <v>2</v>
      </c>
      <c r="GJ53" s="44"/>
      <c r="GK53" s="2" t="s">
        <v>2241</v>
      </c>
      <c r="GL53" s="2">
        <v>0</v>
      </c>
      <c r="GM53" s="43"/>
      <c r="GN53" s="2" t="s">
        <v>2242</v>
      </c>
      <c r="GO53" s="2">
        <v>0</v>
      </c>
      <c r="GP53" s="43"/>
      <c r="GQ53" s="2" t="s">
        <v>261</v>
      </c>
      <c r="GR53" s="2">
        <v>2</v>
      </c>
      <c r="GS53" s="50">
        <f>GR53+GR54+GR55+GR56+GR58+GR57</f>
        <v>18</v>
      </c>
      <c r="GT53" s="1" t="s">
        <v>2594</v>
      </c>
      <c r="GU53" s="18"/>
      <c r="GV53" s="1"/>
      <c r="GW53" s="2" t="s">
        <v>2595</v>
      </c>
      <c r="GX53" s="2">
        <v>3</v>
      </c>
      <c r="GY53" s="43"/>
      <c r="GZ53" s="1" t="s">
        <v>217</v>
      </c>
      <c r="HA53" s="1"/>
      <c r="HB53" s="1"/>
      <c r="HC53" s="2" t="s">
        <v>2596</v>
      </c>
      <c r="HD53" s="2">
        <v>0</v>
      </c>
      <c r="HE53" s="50">
        <f>HD53+HD54+HD55+HD56+HD60+HD57+HD58</f>
        <v>0</v>
      </c>
      <c r="HF53" s="1" t="s">
        <v>292</v>
      </c>
      <c r="HG53" s="1"/>
      <c r="HH53" s="1"/>
      <c r="HI53" s="2" t="s">
        <v>2597</v>
      </c>
      <c r="HJ53" s="2">
        <v>3</v>
      </c>
      <c r="HK53" s="43"/>
      <c r="HL53" s="2" t="s">
        <v>1812</v>
      </c>
      <c r="HM53" s="2">
        <v>2</v>
      </c>
      <c r="HN53" s="43"/>
      <c r="HO53" s="2" t="s">
        <v>40</v>
      </c>
      <c r="HP53" s="2">
        <v>0</v>
      </c>
      <c r="HQ53" s="43"/>
      <c r="HR53" s="2" t="s">
        <v>2598</v>
      </c>
      <c r="HS53" s="2">
        <v>2</v>
      </c>
      <c r="HT53" s="43"/>
      <c r="HU53" s="2" t="s">
        <v>2903</v>
      </c>
      <c r="HV53" s="2">
        <v>3</v>
      </c>
      <c r="HW53" s="43"/>
      <c r="HX53" s="1" t="s">
        <v>292</v>
      </c>
      <c r="HY53" s="1"/>
      <c r="HZ53" s="1"/>
      <c r="IA53" s="2" t="s">
        <v>2889</v>
      </c>
      <c r="IB53" s="2">
        <v>6</v>
      </c>
      <c r="IC53" s="43"/>
      <c r="ID53" s="2" t="s">
        <v>2904</v>
      </c>
      <c r="IE53" s="2">
        <v>4</v>
      </c>
      <c r="IF53" s="43"/>
      <c r="IG53" s="2" t="s">
        <v>2905</v>
      </c>
      <c r="IH53" s="2">
        <v>2</v>
      </c>
      <c r="II53" s="50">
        <f>IH53+IH54+IH55+IH57+IH56</f>
        <v>14</v>
      </c>
      <c r="IJ53" s="2" t="s">
        <v>615</v>
      </c>
      <c r="IK53" s="2">
        <v>2</v>
      </c>
      <c r="IL53" s="50">
        <f>IK53+IK54+IK55</f>
        <v>15</v>
      </c>
      <c r="IM53" s="1" t="s">
        <v>325</v>
      </c>
      <c r="IN53" s="1"/>
      <c r="IO53" s="1"/>
      <c r="IP53" s="1" t="s">
        <v>325</v>
      </c>
      <c r="IQ53" s="1"/>
      <c r="IR53" s="1"/>
      <c r="IS53" s="24"/>
      <c r="IT53" s="24"/>
      <c r="IU53" s="24"/>
      <c r="IV53" s="2" t="s">
        <v>2612</v>
      </c>
      <c r="IW53" s="2">
        <v>2</v>
      </c>
      <c r="IX53" s="43"/>
      <c r="IY53" s="2" t="s">
        <v>3169</v>
      </c>
      <c r="IZ53" s="2">
        <v>2</v>
      </c>
      <c r="JA53" s="44"/>
      <c r="JB53" s="2" t="s">
        <v>1855</v>
      </c>
      <c r="JC53" s="2">
        <v>2</v>
      </c>
      <c r="JD53" s="43"/>
      <c r="JE53" s="2" t="s">
        <v>272</v>
      </c>
      <c r="JF53" s="2">
        <v>2</v>
      </c>
      <c r="JG53" s="43"/>
      <c r="JH53" s="1" t="s">
        <v>325</v>
      </c>
      <c r="JI53" s="1"/>
      <c r="JJ53" s="1"/>
      <c r="JK53" s="2" t="s">
        <v>1819</v>
      </c>
      <c r="JL53" s="2">
        <v>3</v>
      </c>
      <c r="JM53" s="43"/>
      <c r="JN53" s="2" t="s">
        <v>3206</v>
      </c>
      <c r="JO53" s="2">
        <v>4</v>
      </c>
      <c r="JP53" s="43"/>
      <c r="JQ53" s="2" t="s">
        <v>3207</v>
      </c>
      <c r="JR53" s="2">
        <v>2</v>
      </c>
      <c r="JS53" s="43"/>
      <c r="JT53" s="2" t="s">
        <v>3208</v>
      </c>
      <c r="JU53" s="2">
        <v>2</v>
      </c>
      <c r="JV53" s="43"/>
      <c r="JW53" s="1" t="s">
        <v>325</v>
      </c>
      <c r="JX53" s="1"/>
      <c r="JY53" s="1"/>
      <c r="JZ53" s="63" t="s">
        <v>1033</v>
      </c>
      <c r="KA53" s="64"/>
      <c r="KB53" s="48"/>
      <c r="KC53" s="2" t="s">
        <v>3561</v>
      </c>
      <c r="KD53" s="2">
        <v>2</v>
      </c>
      <c r="KE53" s="43"/>
      <c r="KF53" s="2" t="s">
        <v>3562</v>
      </c>
      <c r="KG53" s="2">
        <v>3</v>
      </c>
      <c r="KH53" s="43"/>
      <c r="KI53" s="2" t="s">
        <v>3513</v>
      </c>
      <c r="KJ53" s="2">
        <v>2</v>
      </c>
      <c r="KK53" s="44"/>
      <c r="KL53" s="2" t="s">
        <v>3563</v>
      </c>
      <c r="KM53" s="2">
        <v>2</v>
      </c>
      <c r="KN53" s="44"/>
      <c r="KO53" s="2" t="s">
        <v>207</v>
      </c>
      <c r="KP53" s="2">
        <v>2</v>
      </c>
      <c r="KQ53" s="44"/>
      <c r="KR53" s="2" t="s">
        <v>823</v>
      </c>
      <c r="KS53" s="2">
        <v>3</v>
      </c>
      <c r="KT53" s="43"/>
      <c r="KU53" s="2" t="s">
        <v>3564</v>
      </c>
      <c r="KV53" s="2">
        <v>0</v>
      </c>
      <c r="KW53" s="44"/>
      <c r="KX53" s="2" t="s">
        <v>3564</v>
      </c>
      <c r="KY53" s="2">
        <v>0</v>
      </c>
      <c r="KZ53" s="44"/>
      <c r="LA53" s="2" t="s">
        <v>3564</v>
      </c>
      <c r="LB53" s="2">
        <v>0</v>
      </c>
      <c r="LC53" s="44"/>
      <c r="LD53" s="2" t="s">
        <v>3817</v>
      </c>
      <c r="LE53" s="2">
        <v>0</v>
      </c>
      <c r="LF53" s="43"/>
      <c r="LG53" s="1" t="s">
        <v>292</v>
      </c>
      <c r="LH53" s="1"/>
      <c r="LI53" s="1"/>
      <c r="LJ53" s="2" t="s">
        <v>3241</v>
      </c>
      <c r="LK53" s="2">
        <v>0</v>
      </c>
      <c r="LL53" s="50">
        <f>LK53+LK54+LK55+LK56+LK57</f>
        <v>0</v>
      </c>
      <c r="LM53" s="2" t="s">
        <v>3804</v>
      </c>
      <c r="LN53" s="2">
        <v>0</v>
      </c>
      <c r="LO53" s="44"/>
      <c r="LP53" s="2" t="s">
        <v>3241</v>
      </c>
      <c r="LQ53" s="2">
        <v>0</v>
      </c>
      <c r="LR53" s="50">
        <f>LQ53+LQ54+LQ55+LQ56+LQ57</f>
        <v>0</v>
      </c>
      <c r="LS53" s="2" t="s">
        <v>792</v>
      </c>
      <c r="LT53" s="2">
        <v>0</v>
      </c>
      <c r="LU53" s="50">
        <f>LT53+LT54+LT55+LT56+LT59</f>
        <v>0</v>
      </c>
      <c r="LV53" s="1" t="s">
        <v>292</v>
      </c>
      <c r="LW53" s="1"/>
      <c r="LX53" s="1"/>
      <c r="LY53" s="2" t="s">
        <v>3818</v>
      </c>
      <c r="LZ53" s="2">
        <v>4</v>
      </c>
      <c r="MA53" s="43"/>
      <c r="MB53" s="2" t="s">
        <v>1537</v>
      </c>
      <c r="MC53" s="2">
        <v>0</v>
      </c>
      <c r="MD53" s="44"/>
      <c r="ME53" s="2" t="s">
        <v>3978</v>
      </c>
      <c r="MF53" s="2">
        <v>2</v>
      </c>
      <c r="MG53" s="50">
        <f>MF53+MF54+MF55+MF56</f>
        <v>12</v>
      </c>
      <c r="MH53" s="2" t="s">
        <v>3979</v>
      </c>
      <c r="MI53" s="2">
        <v>0</v>
      </c>
      <c r="MJ53" s="50">
        <f>MI53+MI54+MI55+MI56+MI59+MI57</f>
        <v>0</v>
      </c>
      <c r="MK53" s="2" t="s">
        <v>3979</v>
      </c>
      <c r="ML53" s="2">
        <v>0</v>
      </c>
      <c r="MM53" s="50">
        <f>ML53+ML54+ML55+ML56+ML59+ML57</f>
        <v>0</v>
      </c>
      <c r="MN53" s="2" t="s">
        <v>236</v>
      </c>
      <c r="MO53" s="2">
        <v>0</v>
      </c>
      <c r="MP53" s="50">
        <f>MO53+MO60</f>
        <v>0</v>
      </c>
      <c r="MQ53" s="2" t="s">
        <v>3980</v>
      </c>
      <c r="MR53" s="2">
        <v>3</v>
      </c>
      <c r="MS53" s="50">
        <f>MR53+MR54+MR55+MR58+MR56+MR57</f>
        <v>19</v>
      </c>
      <c r="MT53" s="2" t="s">
        <v>4143</v>
      </c>
      <c r="MU53" s="2">
        <v>2</v>
      </c>
      <c r="MV53" s="50">
        <f>MU53+MU54+MU55+MU56+MU57+MU58</f>
        <v>18</v>
      </c>
      <c r="MW53" s="5" t="s">
        <v>2385</v>
      </c>
      <c r="MX53" s="2"/>
      <c r="MY53" s="50"/>
      <c r="MZ53" s="2" t="s">
        <v>4143</v>
      </c>
      <c r="NA53" s="2">
        <v>2</v>
      </c>
      <c r="NB53" s="50">
        <f>NA53+NA54+NA55+NA56+NA57+NA58</f>
        <v>18</v>
      </c>
      <c r="NC53" s="2"/>
      <c r="ND53" s="2"/>
      <c r="NE53" s="50"/>
      <c r="NF53" s="4"/>
      <c r="NG53" s="4"/>
      <c r="NH53" s="4"/>
      <c r="NI53" s="4"/>
    </row>
    <row r="54" spans="1:373" ht="39" customHeight="1">
      <c r="A54" s="2" t="s">
        <v>351</v>
      </c>
      <c r="B54" s="2">
        <v>3</v>
      </c>
      <c r="C54" s="43"/>
      <c r="D54" s="2" t="s">
        <v>207</v>
      </c>
      <c r="E54" s="2">
        <v>3</v>
      </c>
      <c r="F54" s="44"/>
      <c r="G54" s="2" t="s">
        <v>352</v>
      </c>
      <c r="H54" s="2">
        <v>7</v>
      </c>
      <c r="I54" s="44"/>
      <c r="J54" s="2" t="s">
        <v>353</v>
      </c>
      <c r="K54" s="2">
        <v>3</v>
      </c>
      <c r="L54" s="43"/>
      <c r="M54" s="1" t="s">
        <v>256</v>
      </c>
      <c r="N54" s="1"/>
      <c r="O54" s="1"/>
      <c r="P54" s="2" t="s">
        <v>354</v>
      </c>
      <c r="Q54" s="2">
        <v>4</v>
      </c>
      <c r="R54" s="44"/>
      <c r="S54" s="2" t="s">
        <v>355</v>
      </c>
      <c r="T54" s="2">
        <v>3</v>
      </c>
      <c r="U54" s="44"/>
      <c r="V54" s="2" t="s">
        <v>356</v>
      </c>
      <c r="W54" s="2">
        <v>1</v>
      </c>
      <c r="X54" s="44"/>
      <c r="Y54" s="1" t="s">
        <v>292</v>
      </c>
      <c r="Z54" s="1"/>
      <c r="AA54" s="1"/>
      <c r="AB54" s="1" t="s">
        <v>292</v>
      </c>
      <c r="AC54" s="1"/>
      <c r="AD54" s="1"/>
      <c r="AE54" s="1" t="s">
        <v>256</v>
      </c>
      <c r="AF54" s="1"/>
      <c r="AG54" s="1"/>
      <c r="AH54" s="2" t="s">
        <v>829</v>
      </c>
      <c r="AI54" s="2">
        <v>2</v>
      </c>
      <c r="AJ54" s="43"/>
      <c r="AK54" s="2" t="s">
        <v>830</v>
      </c>
      <c r="AL54" s="2">
        <v>4</v>
      </c>
      <c r="AM54" s="43"/>
      <c r="AN54" s="2" t="s">
        <v>831</v>
      </c>
      <c r="AO54" s="2">
        <v>4</v>
      </c>
      <c r="AP54" s="43"/>
      <c r="AQ54" s="2" t="s">
        <v>824</v>
      </c>
      <c r="AR54" s="2">
        <v>3</v>
      </c>
      <c r="AS54" s="50">
        <f>AR54+AR57+AR58+AR55+AR56+AR60+AR59</f>
        <v>18</v>
      </c>
      <c r="AT54" s="2" t="s">
        <v>832</v>
      </c>
      <c r="AU54" s="2">
        <v>2</v>
      </c>
      <c r="AV54" s="43"/>
      <c r="AW54" s="2" t="s">
        <v>833</v>
      </c>
      <c r="AX54" s="2">
        <v>4</v>
      </c>
      <c r="AY54" s="43"/>
      <c r="AZ54" s="2" t="s">
        <v>834</v>
      </c>
      <c r="BA54" s="2">
        <v>2</v>
      </c>
      <c r="BB54" s="43"/>
      <c r="BC54" s="2" t="s">
        <v>827</v>
      </c>
      <c r="BD54" s="2">
        <v>2</v>
      </c>
      <c r="BE54" s="43"/>
      <c r="BF54" s="2" t="s">
        <v>835</v>
      </c>
      <c r="BG54" s="2">
        <v>4</v>
      </c>
      <c r="BH54" s="43"/>
      <c r="BI54" s="2" t="s">
        <v>836</v>
      </c>
      <c r="BJ54" s="2">
        <v>4</v>
      </c>
      <c r="BK54" s="43"/>
      <c r="BL54" s="2" t="s">
        <v>261</v>
      </c>
      <c r="BM54" s="2">
        <v>1</v>
      </c>
      <c r="BN54" s="44"/>
      <c r="BO54" s="15" t="s">
        <v>4252</v>
      </c>
      <c r="BP54" s="15">
        <v>3</v>
      </c>
      <c r="BQ54" s="45">
        <f>BP54+BP55+BP56+BP57+BP58+BP59+BP60+BP61+BP62+BP63+BP64+BP65+BP66</f>
        <v>39</v>
      </c>
      <c r="BR54" s="2" t="s">
        <v>1215</v>
      </c>
      <c r="BS54" s="2">
        <v>0</v>
      </c>
      <c r="BT54" s="50">
        <f>BS54+BS55+BS61</f>
        <v>0</v>
      </c>
      <c r="BU54" s="2" t="s">
        <v>1216</v>
      </c>
      <c r="BV54" s="2">
        <v>3</v>
      </c>
      <c r="BW54" s="43"/>
      <c r="BX54" s="2" t="s">
        <v>1217</v>
      </c>
      <c r="BY54" s="2">
        <v>3</v>
      </c>
      <c r="BZ54" s="50">
        <f>BY54+BY57+BY55+BY56+BY60+BY58+BY59</f>
        <v>17</v>
      </c>
      <c r="CA54" s="2" t="s">
        <v>802</v>
      </c>
      <c r="CB54" s="2">
        <v>3</v>
      </c>
      <c r="CC54" s="43"/>
      <c r="CD54" s="2" t="s">
        <v>802</v>
      </c>
      <c r="CE54" s="2">
        <v>3</v>
      </c>
      <c r="CF54" s="43"/>
      <c r="CG54" s="2" t="s">
        <v>802</v>
      </c>
      <c r="CH54" s="2">
        <v>3</v>
      </c>
      <c r="CI54" s="43"/>
      <c r="CJ54" s="2" t="s">
        <v>1218</v>
      </c>
      <c r="CK54" s="2">
        <v>2</v>
      </c>
      <c r="CL54" s="43"/>
      <c r="CM54" s="2" t="s">
        <v>1219</v>
      </c>
      <c r="CN54" s="2">
        <v>4</v>
      </c>
      <c r="CO54" s="43"/>
      <c r="CP54" s="2" t="s">
        <v>1500</v>
      </c>
      <c r="CQ54" s="2">
        <v>3</v>
      </c>
      <c r="CR54" s="44"/>
      <c r="CS54" s="2" t="s">
        <v>1569</v>
      </c>
      <c r="CT54" s="2">
        <v>2</v>
      </c>
      <c r="CU54" s="43"/>
      <c r="CV54" s="2" t="s">
        <v>1570</v>
      </c>
      <c r="CW54" s="2">
        <v>4</v>
      </c>
      <c r="CX54" s="50">
        <f>CW54+CW57+CW55+CW56+CW61+CW58+CW59+CW60</f>
        <v>19</v>
      </c>
      <c r="CY54" s="2" t="s">
        <v>1564</v>
      </c>
      <c r="CZ54" s="2">
        <v>0</v>
      </c>
      <c r="DA54" s="43"/>
      <c r="DB54" s="2" t="s">
        <v>1564</v>
      </c>
      <c r="DC54" s="2">
        <v>0</v>
      </c>
      <c r="DD54" s="43"/>
      <c r="DE54" s="2" t="s">
        <v>1571</v>
      </c>
      <c r="DF54" s="2">
        <v>0</v>
      </c>
      <c r="DG54" s="43"/>
      <c r="DH54" s="1" t="s">
        <v>256</v>
      </c>
      <c r="DI54" s="1"/>
      <c r="DJ54" s="1"/>
      <c r="DK54" s="2" t="s">
        <v>1572</v>
      </c>
      <c r="DL54" s="2">
        <v>3</v>
      </c>
      <c r="DM54" s="44"/>
      <c r="DN54" s="1" t="s">
        <v>217</v>
      </c>
      <c r="DO54" s="1"/>
      <c r="DP54" s="1"/>
      <c r="DQ54" s="1" t="s">
        <v>217</v>
      </c>
      <c r="DR54" s="1"/>
      <c r="DS54" s="1"/>
      <c r="DT54" s="2" t="s">
        <v>1573</v>
      </c>
      <c r="DU54" s="2">
        <v>0</v>
      </c>
      <c r="DV54" s="43"/>
      <c r="DW54" s="2" t="s">
        <v>1887</v>
      </c>
      <c r="DX54" s="2">
        <v>2</v>
      </c>
      <c r="DY54" s="43"/>
      <c r="DZ54" s="2" t="s">
        <v>1888</v>
      </c>
      <c r="EA54" s="2">
        <v>0</v>
      </c>
      <c r="EB54" s="43"/>
      <c r="EC54" s="2" t="s">
        <v>1889</v>
      </c>
      <c r="ED54" s="2">
        <v>0</v>
      </c>
      <c r="EE54" s="43"/>
      <c r="EF54" s="2" t="s">
        <v>1890</v>
      </c>
      <c r="EG54" s="2">
        <v>4</v>
      </c>
      <c r="EH54" s="43"/>
      <c r="EI54" s="2" t="s">
        <v>1891</v>
      </c>
      <c r="EJ54" s="2">
        <v>3</v>
      </c>
      <c r="EK54" s="44"/>
      <c r="EL54" s="2" t="s">
        <v>615</v>
      </c>
      <c r="EM54" s="2">
        <v>2</v>
      </c>
      <c r="EN54" s="43"/>
      <c r="EO54" s="2" t="s">
        <v>1892</v>
      </c>
      <c r="EP54" s="2">
        <v>2</v>
      </c>
      <c r="EQ54" s="43"/>
      <c r="ER54" s="2" t="s">
        <v>1892</v>
      </c>
      <c r="ES54" s="2">
        <v>2</v>
      </c>
      <c r="ET54" s="43"/>
      <c r="EU54" s="2" t="s">
        <v>1892</v>
      </c>
      <c r="EV54" s="2">
        <v>2</v>
      </c>
      <c r="EW54" s="43"/>
      <c r="EX54" s="2" t="s">
        <v>1892</v>
      </c>
      <c r="EY54" s="2">
        <v>2</v>
      </c>
      <c r="EZ54" s="43"/>
      <c r="FA54" s="2" t="s">
        <v>1892</v>
      </c>
      <c r="FB54" s="2">
        <v>2</v>
      </c>
      <c r="FC54" s="43"/>
      <c r="FD54" s="2" t="s">
        <v>1892</v>
      </c>
      <c r="FE54" s="2">
        <v>2</v>
      </c>
      <c r="FF54" s="43"/>
      <c r="FG54" s="2" t="s">
        <v>1892</v>
      </c>
      <c r="FH54" s="2">
        <v>2</v>
      </c>
      <c r="FI54" s="43"/>
      <c r="FJ54" s="2" t="s">
        <v>1892</v>
      </c>
      <c r="FK54" s="2">
        <v>2</v>
      </c>
      <c r="FL54" s="43"/>
      <c r="FM54" s="2" t="s">
        <v>1892</v>
      </c>
      <c r="FN54" s="2">
        <v>2</v>
      </c>
      <c r="FO54" s="43"/>
      <c r="FP54" s="2" t="s">
        <v>1892</v>
      </c>
      <c r="FQ54" s="2">
        <v>2</v>
      </c>
      <c r="FR54" s="43"/>
      <c r="FS54" s="2" t="s">
        <v>2243</v>
      </c>
      <c r="FT54" s="2">
        <v>2</v>
      </c>
      <c r="FU54" s="44"/>
      <c r="FV54" s="2" t="s">
        <v>2244</v>
      </c>
      <c r="FW54" s="2">
        <v>3</v>
      </c>
      <c r="FX54" s="44"/>
      <c r="FY54" s="1" t="s">
        <v>292</v>
      </c>
      <c r="FZ54" s="1"/>
      <c r="GA54" s="1"/>
      <c r="GB54" s="1" t="s">
        <v>325</v>
      </c>
      <c r="GC54" s="1"/>
      <c r="GD54" s="1"/>
      <c r="GE54" s="2" t="s">
        <v>2245</v>
      </c>
      <c r="GF54" s="2">
        <v>3</v>
      </c>
      <c r="GG54" s="43"/>
      <c r="GH54" s="1" t="s">
        <v>292</v>
      </c>
      <c r="GI54" s="1"/>
      <c r="GJ54" s="1"/>
      <c r="GK54" s="2" t="s">
        <v>2246</v>
      </c>
      <c r="GL54" s="2">
        <v>0</v>
      </c>
      <c r="GM54" s="43"/>
      <c r="GN54" s="2" t="s">
        <v>2247</v>
      </c>
      <c r="GO54" s="2">
        <v>0</v>
      </c>
      <c r="GP54" s="44"/>
      <c r="GQ54" s="2" t="s">
        <v>1186</v>
      </c>
      <c r="GR54" s="2">
        <v>3</v>
      </c>
      <c r="GS54" s="43"/>
      <c r="GT54" s="2" t="s">
        <v>2599</v>
      </c>
      <c r="GU54" s="2">
        <v>2</v>
      </c>
      <c r="GV54" s="50">
        <f>GU54+GU57+GU55+GU56+GU58+GU68+GU59+GU60+GU61+GU62+GU63+GU64+GU65+GU66+GU67</f>
        <v>36</v>
      </c>
      <c r="GW54" s="2" t="s">
        <v>2600</v>
      </c>
      <c r="GX54" s="2">
        <v>2</v>
      </c>
      <c r="GY54" s="43"/>
      <c r="GZ54" s="2" t="s">
        <v>2601</v>
      </c>
      <c r="HA54" s="2">
        <v>0</v>
      </c>
      <c r="HB54" s="50">
        <f>HA54+HA55+HA56+HA57+HA62+HA58+HA59</f>
        <v>0</v>
      </c>
      <c r="HC54" s="2" t="s">
        <v>2602</v>
      </c>
      <c r="HD54" s="2">
        <v>0</v>
      </c>
      <c r="HE54" s="43"/>
      <c r="HF54" s="2" t="s">
        <v>2603</v>
      </c>
      <c r="HG54" s="2">
        <v>8</v>
      </c>
      <c r="HH54" s="50">
        <f>HG54+HG55+HG56</f>
        <v>17</v>
      </c>
      <c r="HI54" s="2" t="s">
        <v>2604</v>
      </c>
      <c r="HJ54" s="2">
        <v>2</v>
      </c>
      <c r="HK54" s="43"/>
      <c r="HL54" s="2" t="s">
        <v>2605</v>
      </c>
      <c r="HM54" s="2">
        <v>2</v>
      </c>
      <c r="HN54" s="43"/>
      <c r="HO54" s="2" t="s">
        <v>2592</v>
      </c>
      <c r="HP54" s="2">
        <v>0</v>
      </c>
      <c r="HQ54" s="44"/>
      <c r="HR54" s="2" t="s">
        <v>2606</v>
      </c>
      <c r="HS54" s="2">
        <v>4</v>
      </c>
      <c r="HT54" s="43"/>
      <c r="HU54" s="2" t="s">
        <v>347</v>
      </c>
      <c r="HV54" s="2">
        <v>8</v>
      </c>
      <c r="HW54" s="43"/>
      <c r="HX54" s="2" t="s">
        <v>1186</v>
      </c>
      <c r="HY54" s="2">
        <v>0</v>
      </c>
      <c r="HZ54" s="50">
        <v>17</v>
      </c>
      <c r="IA54" s="2" t="s">
        <v>2906</v>
      </c>
      <c r="IB54" s="2">
        <v>2</v>
      </c>
      <c r="IC54" s="43"/>
      <c r="ID54" s="2" t="s">
        <v>2906</v>
      </c>
      <c r="IE54" s="2">
        <v>2</v>
      </c>
      <c r="IF54" s="43"/>
      <c r="IG54" s="2" t="s">
        <v>2907</v>
      </c>
      <c r="IH54" s="2">
        <v>2</v>
      </c>
      <c r="II54" s="43"/>
      <c r="IJ54" s="2" t="s">
        <v>2908</v>
      </c>
      <c r="IK54" s="2">
        <v>3</v>
      </c>
      <c r="IL54" s="43"/>
      <c r="IM54" s="2" t="s">
        <v>2909</v>
      </c>
      <c r="IN54" s="2">
        <v>3</v>
      </c>
      <c r="IO54" s="50">
        <f>IN54+IN55</f>
        <v>8</v>
      </c>
      <c r="IP54" s="2" t="s">
        <v>2909</v>
      </c>
      <c r="IQ54" s="2">
        <v>3</v>
      </c>
      <c r="IR54" s="50">
        <f>IQ54+IQ56+IQ55</f>
        <v>11</v>
      </c>
      <c r="IS54" s="24"/>
      <c r="IT54" s="24"/>
      <c r="IU54" s="24"/>
      <c r="IV54" s="2" t="s">
        <v>40</v>
      </c>
      <c r="IW54" s="2">
        <v>2</v>
      </c>
      <c r="IX54" s="44"/>
      <c r="IY54" s="1" t="s">
        <v>292</v>
      </c>
      <c r="IZ54" s="1"/>
      <c r="JA54" s="1"/>
      <c r="JB54" s="2" t="s">
        <v>3209</v>
      </c>
      <c r="JC54" s="2">
        <v>4</v>
      </c>
      <c r="JD54" s="43"/>
      <c r="JE54" s="2" t="s">
        <v>1855</v>
      </c>
      <c r="JF54" s="2">
        <v>2</v>
      </c>
      <c r="JG54" s="43"/>
      <c r="JH54" s="2" t="s">
        <v>1844</v>
      </c>
      <c r="JI54" s="2">
        <v>3</v>
      </c>
      <c r="JJ54" s="50">
        <f>JI54+JI57+JI55+JI56</f>
        <v>17</v>
      </c>
      <c r="JK54" s="2" t="s">
        <v>318</v>
      </c>
      <c r="JL54" s="2">
        <v>3</v>
      </c>
      <c r="JM54" s="43"/>
      <c r="JN54" s="2" t="s">
        <v>3210</v>
      </c>
      <c r="JO54" s="2">
        <v>4</v>
      </c>
      <c r="JP54" s="43"/>
      <c r="JQ54" s="2" t="s">
        <v>3211</v>
      </c>
      <c r="JR54" s="2">
        <v>2</v>
      </c>
      <c r="JS54" s="43"/>
      <c r="JT54" s="2" t="s">
        <v>3212</v>
      </c>
      <c r="JU54" s="2">
        <v>3</v>
      </c>
      <c r="JV54" s="43"/>
      <c r="JW54" s="2" t="s">
        <v>3565</v>
      </c>
      <c r="JX54" s="2">
        <v>2</v>
      </c>
      <c r="JY54" s="50">
        <f>JX54+JX59+JX55+JX56+JX57+JX58</f>
        <v>13</v>
      </c>
      <c r="JZ54" s="62" t="s">
        <v>3566</v>
      </c>
      <c r="KA54" s="48"/>
      <c r="KB54" s="8">
        <v>4</v>
      </c>
      <c r="KC54" s="2" t="s">
        <v>306</v>
      </c>
      <c r="KD54" s="2">
        <v>3</v>
      </c>
      <c r="KE54" s="43"/>
      <c r="KF54" s="2" t="s">
        <v>3567</v>
      </c>
      <c r="KG54" s="2">
        <v>3</v>
      </c>
      <c r="KH54" s="43"/>
      <c r="KI54" s="1" t="s">
        <v>3568</v>
      </c>
      <c r="KJ54" s="1"/>
      <c r="KK54" s="1"/>
      <c r="KL54" s="1" t="s">
        <v>3568</v>
      </c>
      <c r="KM54" s="1"/>
      <c r="KN54" s="1"/>
      <c r="KO54" s="1" t="s">
        <v>292</v>
      </c>
      <c r="KP54" s="1"/>
      <c r="KQ54" s="1"/>
      <c r="KR54" s="2" t="s">
        <v>2196</v>
      </c>
      <c r="KS54" s="2">
        <v>3</v>
      </c>
      <c r="KT54" s="43"/>
      <c r="KU54" s="1" t="s">
        <v>325</v>
      </c>
      <c r="KV54" s="1"/>
      <c r="KW54" s="1"/>
      <c r="KX54" s="1" t="s">
        <v>325</v>
      </c>
      <c r="KY54" s="1"/>
      <c r="KZ54" s="1"/>
      <c r="LA54" s="1" t="s">
        <v>325</v>
      </c>
      <c r="LB54" s="1"/>
      <c r="LC54" s="1"/>
      <c r="LD54" s="2" t="s">
        <v>3819</v>
      </c>
      <c r="LE54" s="2">
        <v>0</v>
      </c>
      <c r="LF54" s="43"/>
      <c r="LG54" s="2" t="s">
        <v>3820</v>
      </c>
      <c r="LH54" s="2">
        <v>2</v>
      </c>
      <c r="LI54" s="50">
        <f>LH54+LH55+LH56+LH59+LH57+LH58</f>
        <v>15</v>
      </c>
      <c r="LJ54" s="2" t="s">
        <v>3282</v>
      </c>
      <c r="LK54" s="2">
        <v>0</v>
      </c>
      <c r="LL54" s="43"/>
      <c r="LM54" s="1" t="s">
        <v>292</v>
      </c>
      <c r="LN54" s="1"/>
      <c r="LO54" s="1"/>
      <c r="LP54" s="2" t="s">
        <v>3282</v>
      </c>
      <c r="LQ54" s="2">
        <v>0</v>
      </c>
      <c r="LR54" s="43"/>
      <c r="LS54" s="2" t="s">
        <v>3821</v>
      </c>
      <c r="LT54" s="2">
        <v>0</v>
      </c>
      <c r="LU54" s="43"/>
      <c r="LV54" s="2" t="s">
        <v>3822</v>
      </c>
      <c r="LW54" s="2">
        <v>5</v>
      </c>
      <c r="LX54" s="50">
        <f>LW54+LW55+LW56+LW57+LW58+LW59</f>
        <v>17</v>
      </c>
      <c r="LY54" s="2" t="s">
        <v>3823</v>
      </c>
      <c r="LZ54" s="2">
        <v>2</v>
      </c>
      <c r="MA54" s="44"/>
      <c r="MB54" s="1" t="s">
        <v>256</v>
      </c>
      <c r="MC54" s="1"/>
      <c r="MD54" s="1"/>
      <c r="ME54" s="2" t="s">
        <v>932</v>
      </c>
      <c r="MF54" s="2">
        <v>6</v>
      </c>
      <c r="MG54" s="43"/>
      <c r="MH54" s="2" t="s">
        <v>3981</v>
      </c>
      <c r="MI54" s="2">
        <v>0</v>
      </c>
      <c r="MJ54" s="43"/>
      <c r="MK54" s="2" t="s">
        <v>3981</v>
      </c>
      <c r="ML54" s="2">
        <v>0</v>
      </c>
      <c r="MM54" s="43"/>
      <c r="MN54" s="2" t="s">
        <v>2152</v>
      </c>
      <c r="MO54" s="2">
        <v>0</v>
      </c>
      <c r="MP54" s="43"/>
      <c r="MQ54" s="2" t="s">
        <v>274</v>
      </c>
      <c r="MR54" s="2">
        <v>3</v>
      </c>
      <c r="MS54" s="43"/>
      <c r="MT54" s="9" t="s">
        <v>4144</v>
      </c>
      <c r="MU54" s="2">
        <v>4</v>
      </c>
      <c r="MV54" s="43"/>
      <c r="MW54" s="5" t="s">
        <v>992</v>
      </c>
      <c r="MX54" s="2"/>
      <c r="MY54" s="43"/>
      <c r="MZ54" s="9" t="s">
        <v>4144</v>
      </c>
      <c r="NA54" s="2">
        <v>4</v>
      </c>
      <c r="NB54" s="43"/>
      <c r="NC54" s="9"/>
      <c r="ND54" s="2"/>
      <c r="NE54" s="43"/>
      <c r="NF54" s="4"/>
      <c r="NG54" s="4"/>
      <c r="NH54" s="4"/>
      <c r="NI54" s="4"/>
    </row>
    <row r="55" spans="1:373" ht="39" customHeight="1">
      <c r="A55" s="2" t="s">
        <v>357</v>
      </c>
      <c r="B55" s="2">
        <v>2</v>
      </c>
      <c r="C55" s="43"/>
      <c r="D55" s="1" t="s">
        <v>358</v>
      </c>
      <c r="E55" s="1"/>
      <c r="F55" s="1"/>
      <c r="G55" s="1" t="s">
        <v>358</v>
      </c>
      <c r="H55" s="1"/>
      <c r="I55" s="1"/>
      <c r="J55" s="2" t="s">
        <v>261</v>
      </c>
      <c r="K55" s="2">
        <v>2</v>
      </c>
      <c r="L55" s="43"/>
      <c r="M55" s="2" t="s">
        <v>359</v>
      </c>
      <c r="N55" s="2">
        <v>3</v>
      </c>
      <c r="O55" s="50">
        <f>N55+N57+N56+N58+N59</f>
        <v>16</v>
      </c>
      <c r="P55" s="1" t="s">
        <v>325</v>
      </c>
      <c r="Q55" s="1"/>
      <c r="R55" s="1"/>
      <c r="S55" s="1" t="s">
        <v>325</v>
      </c>
      <c r="T55" s="1"/>
      <c r="U55" s="1"/>
      <c r="V55" s="1" t="s">
        <v>292</v>
      </c>
      <c r="W55" s="1"/>
      <c r="X55" s="1"/>
      <c r="Y55" s="2" t="s">
        <v>360</v>
      </c>
      <c r="Z55" s="2">
        <v>2</v>
      </c>
      <c r="AA55" s="50">
        <f>Z55+Z56+Z57+Z58+Z59+Z61+Z60</f>
        <v>15</v>
      </c>
      <c r="AB55" s="2" t="s">
        <v>837</v>
      </c>
      <c r="AC55" s="2">
        <v>6</v>
      </c>
      <c r="AD55" s="50">
        <f>AC55+AC57+AC56</f>
        <v>12</v>
      </c>
      <c r="AE55" s="2" t="s">
        <v>838</v>
      </c>
      <c r="AF55" s="2">
        <v>3</v>
      </c>
      <c r="AG55" s="50">
        <f>AF55+AF59+AF60+AF61+AF56+AF57+AF58</f>
        <v>18</v>
      </c>
      <c r="AH55" s="2" t="s">
        <v>839</v>
      </c>
      <c r="AI55" s="2">
        <v>3</v>
      </c>
      <c r="AJ55" s="44"/>
      <c r="AK55" s="2" t="s">
        <v>840</v>
      </c>
      <c r="AL55" s="2">
        <v>4</v>
      </c>
      <c r="AM55" s="43"/>
      <c r="AN55" s="2" t="s">
        <v>841</v>
      </c>
      <c r="AO55" s="2">
        <v>4</v>
      </c>
      <c r="AP55" s="43"/>
      <c r="AQ55" s="2" t="s">
        <v>832</v>
      </c>
      <c r="AR55" s="2">
        <v>2</v>
      </c>
      <c r="AS55" s="43"/>
      <c r="AT55" s="2" t="s">
        <v>842</v>
      </c>
      <c r="AU55" s="2">
        <v>2</v>
      </c>
      <c r="AV55" s="43"/>
      <c r="AW55" s="2" t="s">
        <v>561</v>
      </c>
      <c r="AX55" s="2">
        <v>3</v>
      </c>
      <c r="AY55" s="43"/>
      <c r="AZ55" s="2" t="s">
        <v>843</v>
      </c>
      <c r="BA55" s="2">
        <v>3</v>
      </c>
      <c r="BB55" s="44"/>
      <c r="BC55" s="2" t="s">
        <v>835</v>
      </c>
      <c r="BD55" s="2">
        <v>5</v>
      </c>
      <c r="BE55" s="43"/>
      <c r="BF55" s="2" t="s">
        <v>576</v>
      </c>
      <c r="BG55" s="2">
        <v>2</v>
      </c>
      <c r="BH55" s="43"/>
      <c r="BI55" s="2" t="s">
        <v>844</v>
      </c>
      <c r="BJ55" s="2">
        <v>2</v>
      </c>
      <c r="BK55" s="44"/>
      <c r="BL55" s="1" t="s">
        <v>292</v>
      </c>
      <c r="BM55" s="1"/>
      <c r="BN55" s="1"/>
      <c r="BO55" s="15" t="s">
        <v>4253</v>
      </c>
      <c r="BP55" s="15">
        <v>3</v>
      </c>
      <c r="BQ55" s="46"/>
      <c r="BR55" s="2" t="s">
        <v>1220</v>
      </c>
      <c r="BS55" s="2">
        <v>0</v>
      </c>
      <c r="BT55" s="43"/>
      <c r="BU55" s="2" t="s">
        <v>138</v>
      </c>
      <c r="BV55" s="2">
        <v>3</v>
      </c>
      <c r="BW55" s="43"/>
      <c r="BX55" s="2" t="s">
        <v>1221</v>
      </c>
      <c r="BY55" s="2">
        <v>3</v>
      </c>
      <c r="BZ55" s="43"/>
      <c r="CA55" s="2" t="s">
        <v>1222</v>
      </c>
      <c r="CB55" s="2">
        <v>2</v>
      </c>
      <c r="CC55" s="43"/>
      <c r="CD55" s="2" t="s">
        <v>1222</v>
      </c>
      <c r="CE55" s="2">
        <v>2</v>
      </c>
      <c r="CF55" s="43"/>
      <c r="CG55" s="2" t="s">
        <v>1222</v>
      </c>
      <c r="CH55" s="2">
        <v>2</v>
      </c>
      <c r="CI55" s="43"/>
      <c r="CJ55" s="2" t="s">
        <v>1158</v>
      </c>
      <c r="CK55" s="2">
        <v>2</v>
      </c>
      <c r="CL55" s="43"/>
      <c r="CM55" s="2" t="s">
        <v>284</v>
      </c>
      <c r="CN55" s="2">
        <v>3</v>
      </c>
      <c r="CO55" s="43"/>
      <c r="CP55" s="1" t="s">
        <v>292</v>
      </c>
      <c r="CQ55" s="1"/>
      <c r="CR55" s="1"/>
      <c r="CS55" s="2" t="s">
        <v>734</v>
      </c>
      <c r="CT55" s="2">
        <v>1</v>
      </c>
      <c r="CU55" s="44"/>
      <c r="CV55" s="2" t="s">
        <v>1574</v>
      </c>
      <c r="CW55" s="2">
        <v>3</v>
      </c>
      <c r="CX55" s="43"/>
      <c r="CY55" s="2" t="s">
        <v>1571</v>
      </c>
      <c r="CZ55" s="2">
        <v>0</v>
      </c>
      <c r="DA55" s="43"/>
      <c r="DB55" s="2" t="s">
        <v>1571</v>
      </c>
      <c r="DC55" s="2">
        <v>0</v>
      </c>
      <c r="DD55" s="43"/>
      <c r="DE55" s="2" t="s">
        <v>1575</v>
      </c>
      <c r="DF55" s="2">
        <v>0</v>
      </c>
      <c r="DG55" s="43"/>
      <c r="DH55" s="2" t="s">
        <v>1576</v>
      </c>
      <c r="DI55" s="2">
        <v>1</v>
      </c>
      <c r="DJ55" s="50">
        <f>DI55+DI58+DI56+DI57+DI59+DI62+DI60+DI61</f>
        <v>16</v>
      </c>
      <c r="DK55" s="1" t="s">
        <v>292</v>
      </c>
      <c r="DL55" s="1"/>
      <c r="DM55" s="1"/>
      <c r="DN55" s="2" t="s">
        <v>1577</v>
      </c>
      <c r="DO55" s="2">
        <v>0</v>
      </c>
      <c r="DP55" s="50">
        <f>DO55+DO56+DO57+DO58+DO59+DO62+DO60+DO61</f>
        <v>0</v>
      </c>
      <c r="DQ55" s="2" t="s">
        <v>1577</v>
      </c>
      <c r="DR55" s="2">
        <v>0</v>
      </c>
      <c r="DS55" s="50">
        <f>DR55+DR56+DR57+DR58+DR59+DR62+DR60+DR61</f>
        <v>0</v>
      </c>
      <c r="DT55" s="2" t="s">
        <v>1578</v>
      </c>
      <c r="DU55" s="2">
        <v>0</v>
      </c>
      <c r="DV55" s="43"/>
      <c r="DW55" s="2" t="s">
        <v>1893</v>
      </c>
      <c r="DX55" s="2">
        <v>2</v>
      </c>
      <c r="DY55" s="43"/>
      <c r="DZ55" s="2" t="s">
        <v>232</v>
      </c>
      <c r="EA55" s="2">
        <v>0</v>
      </c>
      <c r="EB55" s="43"/>
      <c r="EC55" s="2" t="s">
        <v>1894</v>
      </c>
      <c r="ED55" s="2">
        <v>0</v>
      </c>
      <c r="EE55" s="44"/>
      <c r="EF55" s="2" t="s">
        <v>1895</v>
      </c>
      <c r="EG55" s="2">
        <v>4</v>
      </c>
      <c r="EH55" s="43"/>
      <c r="EI55" s="1" t="s">
        <v>292</v>
      </c>
      <c r="EJ55" s="1"/>
      <c r="EK55" s="1"/>
      <c r="EL55" s="2" t="s">
        <v>734</v>
      </c>
      <c r="EM55" s="2">
        <v>2</v>
      </c>
      <c r="EN55" s="44"/>
      <c r="EO55" s="2" t="s">
        <v>1896</v>
      </c>
      <c r="EP55" s="2">
        <v>3</v>
      </c>
      <c r="EQ55" s="44"/>
      <c r="ER55" s="2" t="s">
        <v>1896</v>
      </c>
      <c r="ES55" s="2">
        <v>3</v>
      </c>
      <c r="ET55" s="44"/>
      <c r="EU55" s="2" t="s">
        <v>1896</v>
      </c>
      <c r="EV55" s="2">
        <v>3</v>
      </c>
      <c r="EW55" s="44"/>
      <c r="EX55" s="2" t="s">
        <v>1896</v>
      </c>
      <c r="EY55" s="2">
        <v>3</v>
      </c>
      <c r="EZ55" s="44"/>
      <c r="FA55" s="2" t="s">
        <v>1896</v>
      </c>
      <c r="FB55" s="2">
        <v>3</v>
      </c>
      <c r="FC55" s="44"/>
      <c r="FD55" s="2" t="s">
        <v>1896</v>
      </c>
      <c r="FE55" s="2">
        <v>3</v>
      </c>
      <c r="FF55" s="44"/>
      <c r="FG55" s="2" t="s">
        <v>1896</v>
      </c>
      <c r="FH55" s="2">
        <v>3</v>
      </c>
      <c r="FI55" s="44"/>
      <c r="FJ55" s="2" t="s">
        <v>1896</v>
      </c>
      <c r="FK55" s="2">
        <v>3</v>
      </c>
      <c r="FL55" s="44"/>
      <c r="FM55" s="2" t="s">
        <v>1896</v>
      </c>
      <c r="FN55" s="2">
        <v>3</v>
      </c>
      <c r="FO55" s="44"/>
      <c r="FP55" s="2" t="s">
        <v>1896</v>
      </c>
      <c r="FQ55" s="2">
        <v>3</v>
      </c>
      <c r="FR55" s="44"/>
      <c r="FS55" s="1" t="s">
        <v>325</v>
      </c>
      <c r="FT55" s="1"/>
      <c r="FU55" s="1"/>
      <c r="FV55" s="1" t="s">
        <v>256</v>
      </c>
      <c r="FW55" s="1"/>
      <c r="FX55" s="1"/>
      <c r="FY55" s="2" t="s">
        <v>2248</v>
      </c>
      <c r="FZ55" s="2">
        <v>2</v>
      </c>
      <c r="GA55" s="50">
        <f>FZ55+FZ56+FZ57+FZ60+FZ58+FZ59</f>
        <v>17</v>
      </c>
      <c r="GB55" s="2" t="s">
        <v>2206</v>
      </c>
      <c r="GC55" s="2">
        <v>3</v>
      </c>
      <c r="GD55" s="50">
        <f>GC55+GC57+GC56</f>
        <v>14</v>
      </c>
      <c r="GE55" s="2" t="s">
        <v>2249</v>
      </c>
      <c r="GF55" s="2">
        <v>3</v>
      </c>
      <c r="GG55" s="43"/>
      <c r="GH55" s="2" t="s">
        <v>2250</v>
      </c>
      <c r="GI55" s="2">
        <v>16</v>
      </c>
      <c r="GJ55" s="50">
        <f>GI55+GI56</f>
        <v>19</v>
      </c>
      <c r="GK55" s="2" t="s">
        <v>2251</v>
      </c>
      <c r="GL55" s="2">
        <v>0</v>
      </c>
      <c r="GM55" s="44"/>
      <c r="GN55" s="1" t="s">
        <v>292</v>
      </c>
      <c r="GO55" s="1"/>
      <c r="GP55" s="1"/>
      <c r="GQ55" s="2" t="s">
        <v>276</v>
      </c>
      <c r="GR55" s="2">
        <v>3</v>
      </c>
      <c r="GS55" s="43"/>
      <c r="GT55" s="2" t="s">
        <v>2607</v>
      </c>
      <c r="GU55" s="2">
        <v>2</v>
      </c>
      <c r="GV55" s="43"/>
      <c r="GW55" s="2" t="s">
        <v>2564</v>
      </c>
      <c r="GX55" s="2">
        <v>2</v>
      </c>
      <c r="GY55" s="44"/>
      <c r="GZ55" s="2" t="s">
        <v>2596</v>
      </c>
      <c r="HA55" s="2">
        <v>0</v>
      </c>
      <c r="HB55" s="43"/>
      <c r="HC55" s="2" t="s">
        <v>2608</v>
      </c>
      <c r="HD55" s="2">
        <v>0</v>
      </c>
      <c r="HE55" s="43"/>
      <c r="HF55" s="2" t="s">
        <v>843</v>
      </c>
      <c r="HG55" s="2">
        <v>3</v>
      </c>
      <c r="HH55" s="43"/>
      <c r="HI55" s="2" t="s">
        <v>2609</v>
      </c>
      <c r="HJ55" s="2">
        <v>1</v>
      </c>
      <c r="HK55" s="43"/>
      <c r="HL55" s="2" t="s">
        <v>2610</v>
      </c>
      <c r="HM55" s="2">
        <v>2</v>
      </c>
      <c r="HN55" s="43"/>
      <c r="HO55" s="1" t="s">
        <v>292</v>
      </c>
      <c r="HP55" s="1"/>
      <c r="HQ55" s="1"/>
      <c r="HR55" s="2" t="s">
        <v>2611</v>
      </c>
      <c r="HS55" s="2">
        <v>4</v>
      </c>
      <c r="HT55" s="43"/>
      <c r="HU55" s="2" t="s">
        <v>207</v>
      </c>
      <c r="HV55" s="2">
        <v>2</v>
      </c>
      <c r="HW55" s="43"/>
      <c r="HX55" s="2" t="s">
        <v>276</v>
      </c>
      <c r="HY55" s="2">
        <v>0</v>
      </c>
      <c r="HZ55" s="43"/>
      <c r="IA55" s="2" t="s">
        <v>2904</v>
      </c>
      <c r="IB55" s="2">
        <v>4</v>
      </c>
      <c r="IC55" s="44"/>
      <c r="ID55" s="2" t="s">
        <v>2889</v>
      </c>
      <c r="IE55" s="2">
        <v>6</v>
      </c>
      <c r="IF55" s="44"/>
      <c r="IG55" s="2" t="s">
        <v>2910</v>
      </c>
      <c r="IH55" s="2">
        <v>2</v>
      </c>
      <c r="II55" s="43"/>
      <c r="IJ55" s="2" t="s">
        <v>362</v>
      </c>
      <c r="IK55" s="2">
        <v>10</v>
      </c>
      <c r="IL55" s="44"/>
      <c r="IM55" s="2" t="s">
        <v>362</v>
      </c>
      <c r="IN55" s="2">
        <v>5</v>
      </c>
      <c r="IO55" s="44"/>
      <c r="IP55" s="2" t="s">
        <v>362</v>
      </c>
      <c r="IQ55" s="2">
        <v>5</v>
      </c>
      <c r="IR55" s="43"/>
      <c r="IS55" s="24"/>
      <c r="IT55" s="24"/>
      <c r="IU55" s="24"/>
      <c r="IV55" s="1" t="s">
        <v>292</v>
      </c>
      <c r="IW55" s="1"/>
      <c r="IX55" s="1"/>
      <c r="IY55" s="2" t="s">
        <v>3213</v>
      </c>
      <c r="IZ55" s="2">
        <v>3</v>
      </c>
      <c r="JA55" s="50">
        <f>IZ55+IZ56+IZ57+IZ58+IZ59+IZ60</f>
        <v>17</v>
      </c>
      <c r="JB55" s="2" t="s">
        <v>911</v>
      </c>
      <c r="JC55" s="2">
        <v>2</v>
      </c>
      <c r="JD55" s="44"/>
      <c r="JE55" s="2" t="s">
        <v>911</v>
      </c>
      <c r="JF55" s="2">
        <v>2</v>
      </c>
      <c r="JG55" s="44"/>
      <c r="JH55" s="2" t="s">
        <v>3214</v>
      </c>
      <c r="JI55" s="2">
        <v>7</v>
      </c>
      <c r="JJ55" s="43"/>
      <c r="JK55" s="2" t="s">
        <v>2657</v>
      </c>
      <c r="JL55" s="2">
        <v>3</v>
      </c>
      <c r="JM55" s="43"/>
      <c r="JN55" s="2" t="s">
        <v>1608</v>
      </c>
      <c r="JO55" s="2">
        <v>2</v>
      </c>
      <c r="JP55" s="43"/>
      <c r="JQ55" s="2" t="s">
        <v>3215</v>
      </c>
      <c r="JR55" s="2">
        <v>2</v>
      </c>
      <c r="JS55" s="43"/>
      <c r="JT55" s="2" t="s">
        <v>3216</v>
      </c>
      <c r="JU55" s="2">
        <v>3</v>
      </c>
      <c r="JV55" s="44"/>
      <c r="JW55" s="2" t="s">
        <v>3569</v>
      </c>
      <c r="JX55" s="2">
        <v>2</v>
      </c>
      <c r="JY55" s="43"/>
      <c r="JZ55" s="2" t="s">
        <v>3570</v>
      </c>
      <c r="KA55" s="2"/>
      <c r="KB55" s="2"/>
      <c r="KC55" s="2" t="s">
        <v>134</v>
      </c>
      <c r="KD55" s="2">
        <v>3</v>
      </c>
      <c r="KE55" s="43"/>
      <c r="KF55" s="2" t="s">
        <v>3571</v>
      </c>
      <c r="KG55" s="2">
        <v>2</v>
      </c>
      <c r="KH55" s="44"/>
      <c r="KI55" s="2" t="s">
        <v>3572</v>
      </c>
      <c r="KJ55" s="2">
        <v>2</v>
      </c>
      <c r="KK55" s="50">
        <f>KJ57+KJ58+KJ56+KJ55+KJ59</f>
        <v>19</v>
      </c>
      <c r="KL55" s="2" t="s">
        <v>3573</v>
      </c>
      <c r="KM55" s="2">
        <v>4</v>
      </c>
      <c r="KN55" s="50">
        <f>KM57+KM58+KM56+KM55+KM60+KM59</f>
        <v>24</v>
      </c>
      <c r="KO55" s="2" t="s">
        <v>3574</v>
      </c>
      <c r="KP55" s="2">
        <v>3</v>
      </c>
      <c r="KQ55" s="50">
        <f>KP55+KP56+KP57+KP60+KP59+KP58</f>
        <v>17</v>
      </c>
      <c r="KR55" s="2" t="s">
        <v>134</v>
      </c>
      <c r="KS55" s="2">
        <v>2</v>
      </c>
      <c r="KT55" s="44"/>
      <c r="KU55" s="2" t="s">
        <v>3575</v>
      </c>
      <c r="KV55" s="2">
        <v>0</v>
      </c>
      <c r="KW55" s="50">
        <f>KV55+KV56+KV57</f>
        <v>0</v>
      </c>
      <c r="KX55" s="2" t="s">
        <v>3575</v>
      </c>
      <c r="KY55" s="2">
        <v>0</v>
      </c>
      <c r="KZ55" s="50">
        <f>KY55+KY56+KY57</f>
        <v>0</v>
      </c>
      <c r="LA55" s="2" t="s">
        <v>3575</v>
      </c>
      <c r="LB55" s="2">
        <v>0</v>
      </c>
      <c r="LC55" s="50">
        <f>LB55+LB56+LB57</f>
        <v>0</v>
      </c>
      <c r="LD55" s="2" t="s">
        <v>3824</v>
      </c>
      <c r="LE55" s="2">
        <v>0</v>
      </c>
      <c r="LF55" s="43"/>
      <c r="LG55" s="2" t="s">
        <v>3825</v>
      </c>
      <c r="LH55" s="2">
        <v>2</v>
      </c>
      <c r="LI55" s="43"/>
      <c r="LJ55" s="2" t="s">
        <v>3826</v>
      </c>
      <c r="LK55" s="2">
        <v>0</v>
      </c>
      <c r="LL55" s="43"/>
      <c r="LM55" s="2" t="s">
        <v>3241</v>
      </c>
      <c r="LN55" s="2">
        <v>0</v>
      </c>
      <c r="LO55" s="50">
        <f>LN55+LN56+LN57+LN58+LN59</f>
        <v>0</v>
      </c>
      <c r="LP55" s="2" t="s">
        <v>3826</v>
      </c>
      <c r="LQ55" s="2">
        <v>0</v>
      </c>
      <c r="LR55" s="43"/>
      <c r="LS55" s="2" t="s">
        <v>3827</v>
      </c>
      <c r="LT55" s="2">
        <v>0</v>
      </c>
      <c r="LU55" s="43"/>
      <c r="LV55" s="2" t="s">
        <v>3828</v>
      </c>
      <c r="LW55" s="2">
        <v>3</v>
      </c>
      <c r="LX55" s="43"/>
      <c r="LY55" s="1" t="s">
        <v>325</v>
      </c>
      <c r="LZ55" s="1"/>
      <c r="MA55" s="1"/>
      <c r="MB55" s="2" t="s">
        <v>2315</v>
      </c>
      <c r="MC55" s="2">
        <v>0</v>
      </c>
      <c r="MD55" s="50">
        <f>MC55+MC56+MC57+MC62+MC59+MC58</f>
        <v>0</v>
      </c>
      <c r="ME55" s="2" t="s">
        <v>1156</v>
      </c>
      <c r="MF55" s="2">
        <v>2</v>
      </c>
      <c r="MG55" s="43"/>
      <c r="MH55" s="2" t="s">
        <v>3982</v>
      </c>
      <c r="MI55" s="2">
        <v>0</v>
      </c>
      <c r="MJ55" s="43"/>
      <c r="MK55" s="2" t="s">
        <v>3983</v>
      </c>
      <c r="ML55" s="2">
        <v>0</v>
      </c>
      <c r="MM55" s="43"/>
      <c r="MN55" s="2" t="s">
        <v>2186</v>
      </c>
      <c r="MO55" s="2">
        <v>0</v>
      </c>
      <c r="MP55" s="43"/>
      <c r="MQ55" s="2" t="s">
        <v>3202</v>
      </c>
      <c r="MR55" s="2">
        <v>4</v>
      </c>
      <c r="MS55" s="43"/>
      <c r="MT55" s="2" t="s">
        <v>4145</v>
      </c>
      <c r="MU55" s="2">
        <v>5</v>
      </c>
      <c r="MV55" s="43"/>
      <c r="MW55" s="5" t="s">
        <v>4194</v>
      </c>
      <c r="MX55" s="2"/>
      <c r="MY55" s="43"/>
      <c r="MZ55" s="2" t="s">
        <v>4145</v>
      </c>
      <c r="NA55" s="2">
        <v>5</v>
      </c>
      <c r="NB55" s="43"/>
      <c r="NC55" s="2"/>
      <c r="ND55" s="2"/>
      <c r="NE55" s="43"/>
      <c r="NF55" s="4"/>
      <c r="NG55" s="4"/>
      <c r="NH55" s="4"/>
      <c r="NI55" s="4"/>
    </row>
    <row r="56" spans="1:373" ht="39" customHeight="1">
      <c r="A56" s="2" t="s">
        <v>361</v>
      </c>
      <c r="B56" s="2">
        <v>1</v>
      </c>
      <c r="C56" s="44"/>
      <c r="D56" s="2" t="s">
        <v>362</v>
      </c>
      <c r="E56" s="2">
        <v>7</v>
      </c>
      <c r="F56" s="50">
        <f>E56+E57</f>
        <v>13</v>
      </c>
      <c r="G56" s="2" t="s">
        <v>363</v>
      </c>
      <c r="H56" s="2">
        <v>13</v>
      </c>
      <c r="I56" s="10">
        <f>H56</f>
        <v>13</v>
      </c>
      <c r="J56" s="2" t="s">
        <v>364</v>
      </c>
      <c r="K56" s="2">
        <v>4</v>
      </c>
      <c r="L56" s="43"/>
      <c r="M56" s="2" t="s">
        <v>365</v>
      </c>
      <c r="N56" s="2">
        <v>4</v>
      </c>
      <c r="O56" s="43"/>
      <c r="P56" s="2" t="s">
        <v>311</v>
      </c>
      <c r="Q56" s="2">
        <v>6</v>
      </c>
      <c r="R56" s="50">
        <f>Q56+Q57+Q58+Q59+Q60+Q61</f>
        <v>22</v>
      </c>
      <c r="S56" s="2" t="s">
        <v>311</v>
      </c>
      <c r="T56" s="2">
        <v>4</v>
      </c>
      <c r="U56" s="50">
        <f>T56+T57</f>
        <v>11</v>
      </c>
      <c r="V56" s="2" t="s">
        <v>366</v>
      </c>
      <c r="W56" s="2">
        <v>3</v>
      </c>
      <c r="X56" s="50">
        <f>W56+W57+W58+W59+W60+W65+W61+W62+W63+W64</f>
        <v>28</v>
      </c>
      <c r="Y56" s="2" t="s">
        <v>367</v>
      </c>
      <c r="Z56" s="2">
        <v>3</v>
      </c>
      <c r="AA56" s="43"/>
      <c r="AB56" s="2" t="s">
        <v>845</v>
      </c>
      <c r="AC56" s="2">
        <v>4</v>
      </c>
      <c r="AD56" s="43"/>
      <c r="AE56" s="2" t="s">
        <v>846</v>
      </c>
      <c r="AF56" s="2">
        <v>3</v>
      </c>
      <c r="AG56" s="43"/>
      <c r="AH56" s="1" t="s">
        <v>292</v>
      </c>
      <c r="AI56" s="1"/>
      <c r="AJ56" s="1"/>
      <c r="AK56" s="2" t="s">
        <v>847</v>
      </c>
      <c r="AL56" s="2">
        <v>2</v>
      </c>
      <c r="AM56" s="43"/>
      <c r="AN56" s="2" t="s">
        <v>848</v>
      </c>
      <c r="AO56" s="2">
        <v>4</v>
      </c>
      <c r="AP56" s="44"/>
      <c r="AQ56" s="2" t="s">
        <v>842</v>
      </c>
      <c r="AR56" s="2">
        <v>2</v>
      </c>
      <c r="AS56" s="43"/>
      <c r="AT56" s="2" t="s">
        <v>849</v>
      </c>
      <c r="AU56" s="2">
        <v>3</v>
      </c>
      <c r="AV56" s="43"/>
      <c r="AW56" s="2" t="s">
        <v>850</v>
      </c>
      <c r="AX56" s="2">
        <v>2</v>
      </c>
      <c r="AY56" s="43"/>
      <c r="AZ56" s="1" t="s">
        <v>325</v>
      </c>
      <c r="BA56" s="1"/>
      <c r="BB56" s="1"/>
      <c r="BC56" s="2" t="s">
        <v>820</v>
      </c>
      <c r="BD56" s="2">
        <v>2</v>
      </c>
      <c r="BE56" s="43"/>
      <c r="BF56" s="2" t="s">
        <v>479</v>
      </c>
      <c r="BG56" s="2">
        <v>3</v>
      </c>
      <c r="BH56" s="43"/>
      <c r="BI56" s="1" t="s">
        <v>292</v>
      </c>
      <c r="BJ56" s="1"/>
      <c r="BK56" s="1"/>
      <c r="BL56" s="2" t="s">
        <v>1223</v>
      </c>
      <c r="BM56" s="2">
        <v>2</v>
      </c>
      <c r="BN56" s="50">
        <f>BM56+BM57+BM58</f>
        <v>8</v>
      </c>
      <c r="BO56" s="15" t="s">
        <v>4254</v>
      </c>
      <c r="BP56" s="15">
        <v>3</v>
      </c>
      <c r="BQ56" s="46"/>
      <c r="BR56" s="2" t="s">
        <v>1224</v>
      </c>
      <c r="BS56" s="2">
        <v>0</v>
      </c>
      <c r="BT56" s="43"/>
      <c r="BU56" s="2" t="s">
        <v>1225</v>
      </c>
      <c r="BV56" s="2">
        <v>3</v>
      </c>
      <c r="BW56" s="43"/>
      <c r="BX56" s="2" t="s">
        <v>1226</v>
      </c>
      <c r="BY56" s="2">
        <v>3</v>
      </c>
      <c r="BZ56" s="43"/>
      <c r="CA56" s="2" t="s">
        <v>1227</v>
      </c>
      <c r="CB56" s="2">
        <v>3</v>
      </c>
      <c r="CC56" s="43"/>
      <c r="CD56" s="2" t="s">
        <v>1227</v>
      </c>
      <c r="CE56" s="2">
        <v>3</v>
      </c>
      <c r="CF56" s="43"/>
      <c r="CG56" s="2" t="s">
        <v>1227</v>
      </c>
      <c r="CH56" s="2">
        <v>3</v>
      </c>
      <c r="CI56" s="43"/>
      <c r="CJ56" s="2" t="s">
        <v>1164</v>
      </c>
      <c r="CK56" s="2">
        <v>2</v>
      </c>
      <c r="CL56" s="43"/>
      <c r="CM56" s="2" t="s">
        <v>242</v>
      </c>
      <c r="CN56" s="2">
        <v>2</v>
      </c>
      <c r="CO56" s="43"/>
      <c r="CP56" s="2" t="s">
        <v>1579</v>
      </c>
      <c r="CQ56" s="2">
        <v>2</v>
      </c>
      <c r="CR56" s="50">
        <f>CQ56+CQ57+CQ58+CQ61+CQ59+CQ60</f>
        <v>17</v>
      </c>
      <c r="CS56" s="1" t="s">
        <v>256</v>
      </c>
      <c r="CT56" s="1"/>
      <c r="CU56" s="1"/>
      <c r="CV56" s="2" t="s">
        <v>1580</v>
      </c>
      <c r="CW56" s="2">
        <v>2</v>
      </c>
      <c r="CX56" s="43"/>
      <c r="CY56" s="2" t="s">
        <v>1575</v>
      </c>
      <c r="CZ56" s="2">
        <v>0</v>
      </c>
      <c r="DA56" s="43"/>
      <c r="DB56" s="2" t="s">
        <v>1575</v>
      </c>
      <c r="DC56" s="2">
        <v>0</v>
      </c>
      <c r="DD56" s="43"/>
      <c r="DE56" s="2" t="s">
        <v>274</v>
      </c>
      <c r="DF56" s="2">
        <v>0</v>
      </c>
      <c r="DG56" s="43"/>
      <c r="DH56" s="2" t="s">
        <v>1581</v>
      </c>
      <c r="DI56" s="2">
        <v>2</v>
      </c>
      <c r="DJ56" s="43"/>
      <c r="DK56" s="2" t="s">
        <v>338</v>
      </c>
      <c r="DL56" s="2">
        <v>6</v>
      </c>
      <c r="DM56" s="50">
        <f>DL56+DL57+DL58+DL59</f>
        <v>15</v>
      </c>
      <c r="DN56" s="2" t="s">
        <v>1582</v>
      </c>
      <c r="DO56" s="2">
        <v>0</v>
      </c>
      <c r="DP56" s="43"/>
      <c r="DQ56" s="2" t="s">
        <v>1582</v>
      </c>
      <c r="DR56" s="2">
        <v>0</v>
      </c>
      <c r="DS56" s="43"/>
      <c r="DT56" s="2" t="s">
        <v>1583</v>
      </c>
      <c r="DU56" s="2">
        <v>0</v>
      </c>
      <c r="DV56" s="44"/>
      <c r="DW56" s="2" t="s">
        <v>1897</v>
      </c>
      <c r="DX56" s="2">
        <v>2</v>
      </c>
      <c r="DY56" s="43"/>
      <c r="DZ56" s="2" t="s">
        <v>1898</v>
      </c>
      <c r="EA56" s="2">
        <v>0</v>
      </c>
      <c r="EB56" s="44"/>
      <c r="EC56" s="1" t="s">
        <v>292</v>
      </c>
      <c r="ED56" s="1"/>
      <c r="EE56" s="1"/>
      <c r="EF56" s="2" t="s">
        <v>1899</v>
      </c>
      <c r="EG56" s="2">
        <v>4</v>
      </c>
      <c r="EH56" s="43"/>
      <c r="EI56" s="2" t="s">
        <v>911</v>
      </c>
      <c r="EJ56" s="2">
        <v>3</v>
      </c>
      <c r="EK56" s="50">
        <f>EJ56+EJ57+EJ58+EJ59+EJ60</f>
        <v>18</v>
      </c>
      <c r="EL56" s="1" t="s">
        <v>325</v>
      </c>
      <c r="EM56" s="1"/>
      <c r="EN56" s="1"/>
      <c r="EO56" s="1" t="s">
        <v>292</v>
      </c>
      <c r="EP56" s="1"/>
      <c r="EQ56" s="1"/>
      <c r="ER56" s="1" t="s">
        <v>292</v>
      </c>
      <c r="ES56" s="1"/>
      <c r="ET56" s="1"/>
      <c r="EU56" s="1" t="s">
        <v>292</v>
      </c>
      <c r="EV56" s="1"/>
      <c r="EW56" s="1"/>
      <c r="EX56" s="1" t="s">
        <v>292</v>
      </c>
      <c r="EY56" s="1"/>
      <c r="EZ56" s="1"/>
      <c r="FA56" s="1" t="s">
        <v>292</v>
      </c>
      <c r="FB56" s="1"/>
      <c r="FC56" s="1"/>
      <c r="FD56" s="1" t="s">
        <v>292</v>
      </c>
      <c r="FE56" s="1"/>
      <c r="FF56" s="1"/>
      <c r="FG56" s="1" t="s">
        <v>292</v>
      </c>
      <c r="FH56" s="1"/>
      <c r="FI56" s="1"/>
      <c r="FJ56" s="1" t="s">
        <v>292</v>
      </c>
      <c r="FK56" s="1"/>
      <c r="FL56" s="1"/>
      <c r="FM56" s="1" t="s">
        <v>292</v>
      </c>
      <c r="FN56" s="1"/>
      <c r="FO56" s="1"/>
      <c r="FP56" s="1" t="s">
        <v>292</v>
      </c>
      <c r="FQ56" s="1"/>
      <c r="FR56" s="1"/>
      <c r="FS56" s="2" t="s">
        <v>2252</v>
      </c>
      <c r="FT56" s="2">
        <v>6</v>
      </c>
      <c r="FU56" s="50">
        <f>FT56+FT57</f>
        <v>10</v>
      </c>
      <c r="FV56" s="2" t="s">
        <v>2253</v>
      </c>
      <c r="FW56" s="2">
        <v>1</v>
      </c>
      <c r="FX56" s="50">
        <f>FW56+FW57+FW58+FW59+FW62+FW60+FW61</f>
        <v>17</v>
      </c>
      <c r="FY56" s="2" t="s">
        <v>2254</v>
      </c>
      <c r="FZ56" s="2">
        <v>3</v>
      </c>
      <c r="GA56" s="43"/>
      <c r="GB56" s="2" t="s">
        <v>2255</v>
      </c>
      <c r="GC56" s="2">
        <v>4</v>
      </c>
      <c r="GD56" s="43"/>
      <c r="GE56" s="2" t="s">
        <v>2256</v>
      </c>
      <c r="GF56" s="2">
        <v>3</v>
      </c>
      <c r="GG56" s="43"/>
      <c r="GH56" s="2" t="s">
        <v>2234</v>
      </c>
      <c r="GI56" s="2">
        <v>3</v>
      </c>
      <c r="GJ56" s="44"/>
      <c r="GK56" s="1" t="s">
        <v>292</v>
      </c>
      <c r="GL56" s="1"/>
      <c r="GM56" s="1"/>
      <c r="GN56" s="2" t="s">
        <v>2257</v>
      </c>
      <c r="GO56" s="2">
        <v>0</v>
      </c>
      <c r="GP56" s="50">
        <f>GO56+GO61+GO57+GO58+GO59+GO60</f>
        <v>0</v>
      </c>
      <c r="GQ56" s="2" t="s">
        <v>290</v>
      </c>
      <c r="GR56" s="2">
        <v>3</v>
      </c>
      <c r="GS56" s="43"/>
      <c r="GT56" s="2" t="s">
        <v>2612</v>
      </c>
      <c r="GU56" s="2">
        <v>3</v>
      </c>
      <c r="GV56" s="43"/>
      <c r="GW56" s="1" t="s">
        <v>292</v>
      </c>
      <c r="GX56" s="1"/>
      <c r="GY56" s="1"/>
      <c r="GZ56" s="2" t="s">
        <v>2613</v>
      </c>
      <c r="HA56" s="2">
        <v>0</v>
      </c>
      <c r="HB56" s="43"/>
      <c r="HC56" s="2" t="s">
        <v>2614</v>
      </c>
      <c r="HD56" s="2">
        <v>0</v>
      </c>
      <c r="HE56" s="43"/>
      <c r="HF56" s="2" t="s">
        <v>2615</v>
      </c>
      <c r="HG56" s="2">
        <v>6</v>
      </c>
      <c r="HH56" s="44"/>
      <c r="HI56" s="2" t="s">
        <v>2616</v>
      </c>
      <c r="HJ56" s="2">
        <v>1</v>
      </c>
      <c r="HK56" s="43"/>
      <c r="HL56" s="2" t="s">
        <v>2617</v>
      </c>
      <c r="HM56" s="2">
        <v>2</v>
      </c>
      <c r="HN56" s="43"/>
      <c r="HO56" s="2" t="s">
        <v>413</v>
      </c>
      <c r="HP56" s="2">
        <v>0</v>
      </c>
      <c r="HQ56" s="50">
        <f>HP56+HP57+HP58+HP59</f>
        <v>0</v>
      </c>
      <c r="HR56" s="2" t="s">
        <v>2618</v>
      </c>
      <c r="HS56" s="2">
        <v>2</v>
      </c>
      <c r="HT56" s="44"/>
      <c r="HU56" s="2" t="s">
        <v>207</v>
      </c>
      <c r="HV56" s="2">
        <v>2</v>
      </c>
      <c r="HW56" s="44"/>
      <c r="HX56" s="2" t="s">
        <v>290</v>
      </c>
      <c r="HY56" s="2">
        <v>0</v>
      </c>
      <c r="HZ56" s="43"/>
      <c r="IA56" s="1" t="s">
        <v>325</v>
      </c>
      <c r="IB56" s="1"/>
      <c r="IC56" s="1"/>
      <c r="ID56" s="1" t="s">
        <v>325</v>
      </c>
      <c r="IE56" s="1"/>
      <c r="IF56" s="1"/>
      <c r="IG56" s="2" t="s">
        <v>2911</v>
      </c>
      <c r="IH56" s="2">
        <v>4</v>
      </c>
      <c r="II56" s="43"/>
      <c r="IJ56" s="3" t="s">
        <v>368</v>
      </c>
      <c r="IK56" s="47">
        <f>IL53+IL48+IL41+IL34+IL28+IL20+IL12+IL4</f>
        <v>144</v>
      </c>
      <c r="IL56" s="48"/>
      <c r="IM56" s="1" t="s">
        <v>358</v>
      </c>
      <c r="IN56" s="1"/>
      <c r="IO56" s="1"/>
      <c r="IP56" s="2" t="s">
        <v>2912</v>
      </c>
      <c r="IQ56" s="2">
        <v>3</v>
      </c>
      <c r="IR56" s="44"/>
      <c r="IS56" s="24"/>
      <c r="IT56" s="24"/>
      <c r="IU56" s="24"/>
      <c r="IV56" s="2" t="s">
        <v>3217</v>
      </c>
      <c r="IW56" s="2">
        <v>3</v>
      </c>
      <c r="IX56" s="50">
        <f>IW56+IW57+IW58+IW59+IW60+IW61</f>
        <v>17</v>
      </c>
      <c r="IY56" s="2" t="s">
        <v>3218</v>
      </c>
      <c r="IZ56" s="2">
        <v>3</v>
      </c>
      <c r="JA56" s="43"/>
      <c r="JB56" s="1" t="s">
        <v>292</v>
      </c>
      <c r="JC56" s="1"/>
      <c r="JD56" s="1"/>
      <c r="JE56" s="1" t="s">
        <v>292</v>
      </c>
      <c r="JF56" s="1"/>
      <c r="JG56" s="1"/>
      <c r="JH56" s="2" t="s">
        <v>3219</v>
      </c>
      <c r="JI56" s="2">
        <v>5</v>
      </c>
      <c r="JJ56" s="43"/>
      <c r="JK56" s="2" t="s">
        <v>288</v>
      </c>
      <c r="JL56" s="2">
        <v>3</v>
      </c>
      <c r="JM56" s="43"/>
      <c r="JN56" s="2" t="s">
        <v>3220</v>
      </c>
      <c r="JO56" s="2">
        <v>1</v>
      </c>
      <c r="JP56" s="43"/>
      <c r="JQ56" s="2" t="s">
        <v>2657</v>
      </c>
      <c r="JR56" s="2">
        <v>3</v>
      </c>
      <c r="JS56" s="43"/>
      <c r="JT56" s="1" t="s">
        <v>256</v>
      </c>
      <c r="JU56" s="1"/>
      <c r="JV56" s="1"/>
      <c r="JW56" s="2" t="s">
        <v>3576</v>
      </c>
      <c r="JX56" s="2">
        <v>2</v>
      </c>
      <c r="JY56" s="43"/>
      <c r="JZ56" s="2" t="s">
        <v>3577</v>
      </c>
      <c r="KA56" s="2"/>
      <c r="KB56" s="2"/>
      <c r="KC56" s="2" t="s">
        <v>3578</v>
      </c>
      <c r="KD56" s="2">
        <v>2</v>
      </c>
      <c r="KE56" s="44"/>
      <c r="KF56" s="1" t="s">
        <v>292</v>
      </c>
      <c r="KG56" s="1"/>
      <c r="KH56" s="1"/>
      <c r="KI56" s="2" t="s">
        <v>3572</v>
      </c>
      <c r="KJ56" s="2">
        <v>2</v>
      </c>
      <c r="KK56" s="43"/>
      <c r="KL56" s="2" t="s">
        <v>3579</v>
      </c>
      <c r="KM56" s="2">
        <v>4</v>
      </c>
      <c r="KN56" s="43"/>
      <c r="KO56" s="2" t="s">
        <v>3574</v>
      </c>
      <c r="KP56" s="2">
        <v>3</v>
      </c>
      <c r="KQ56" s="43"/>
      <c r="KR56" s="1" t="s">
        <v>292</v>
      </c>
      <c r="KS56" s="1"/>
      <c r="KT56" s="1"/>
      <c r="KU56" s="2" t="s">
        <v>3580</v>
      </c>
      <c r="KV56" s="2">
        <v>0</v>
      </c>
      <c r="KW56" s="43"/>
      <c r="KX56" s="2" t="s">
        <v>3580</v>
      </c>
      <c r="KY56" s="2">
        <v>0</v>
      </c>
      <c r="KZ56" s="43"/>
      <c r="LA56" s="2" t="s">
        <v>3580</v>
      </c>
      <c r="LB56" s="2">
        <v>0</v>
      </c>
      <c r="LC56" s="43"/>
      <c r="LD56" s="2" t="s">
        <v>3829</v>
      </c>
      <c r="LE56" s="2">
        <v>0</v>
      </c>
      <c r="LF56" s="43"/>
      <c r="LG56" s="2" t="s">
        <v>2196</v>
      </c>
      <c r="LH56" s="2">
        <v>3</v>
      </c>
      <c r="LI56" s="43"/>
      <c r="LJ56" s="2" t="s">
        <v>1928</v>
      </c>
      <c r="LK56" s="2">
        <v>0</v>
      </c>
      <c r="LL56" s="43"/>
      <c r="LM56" s="2" t="s">
        <v>3826</v>
      </c>
      <c r="LN56" s="2">
        <v>0</v>
      </c>
      <c r="LO56" s="43"/>
      <c r="LP56" s="2" t="s">
        <v>1928</v>
      </c>
      <c r="LQ56" s="2">
        <v>0</v>
      </c>
      <c r="LR56" s="43"/>
      <c r="LS56" s="2" t="s">
        <v>3830</v>
      </c>
      <c r="LT56" s="2">
        <v>0</v>
      </c>
      <c r="LU56" s="43"/>
      <c r="LV56" s="2" t="s">
        <v>236</v>
      </c>
      <c r="LW56" s="2">
        <v>2</v>
      </c>
      <c r="LX56" s="43"/>
      <c r="LY56" s="2" t="s">
        <v>734</v>
      </c>
      <c r="LZ56" s="2">
        <v>2</v>
      </c>
      <c r="MA56" s="50">
        <f>LZ56+LZ57+LZ58+LZ59</f>
        <v>11</v>
      </c>
      <c r="MB56" s="2" t="s">
        <v>3831</v>
      </c>
      <c r="MC56" s="2">
        <v>0</v>
      </c>
      <c r="MD56" s="43"/>
      <c r="ME56" s="2" t="s">
        <v>1205</v>
      </c>
      <c r="MF56" s="2">
        <v>2</v>
      </c>
      <c r="MG56" s="44"/>
      <c r="MH56" s="2" t="s">
        <v>280</v>
      </c>
      <c r="MI56" s="2">
        <v>0</v>
      </c>
      <c r="MJ56" s="43"/>
      <c r="MK56" s="2" t="s">
        <v>280</v>
      </c>
      <c r="ML56" s="2">
        <v>0</v>
      </c>
      <c r="MM56" s="43"/>
      <c r="MN56" s="2" t="s">
        <v>3984</v>
      </c>
      <c r="MO56" s="2">
        <v>0</v>
      </c>
      <c r="MP56" s="43"/>
      <c r="MQ56" s="2" t="s">
        <v>3985</v>
      </c>
      <c r="MR56" s="2">
        <v>3</v>
      </c>
      <c r="MS56" s="43"/>
      <c r="MT56" s="2" t="s">
        <v>4146</v>
      </c>
      <c r="MU56" s="2">
        <v>3</v>
      </c>
      <c r="MV56" s="43"/>
      <c r="MW56" s="5" t="s">
        <v>4195</v>
      </c>
      <c r="MX56" s="2"/>
      <c r="MY56" s="43"/>
      <c r="MZ56" s="2" t="s">
        <v>4146</v>
      </c>
      <c r="NA56" s="2">
        <v>3</v>
      </c>
      <c r="NB56" s="43"/>
      <c r="NC56" s="2"/>
      <c r="ND56" s="2"/>
      <c r="NE56" s="43"/>
      <c r="NF56" s="4"/>
      <c r="NG56" s="4"/>
      <c r="NH56" s="4"/>
      <c r="NI56" s="4"/>
    </row>
    <row r="57" spans="1:373" ht="39" customHeight="1">
      <c r="A57" s="3" t="s">
        <v>368</v>
      </c>
      <c r="B57" s="25"/>
      <c r="C57" s="3">
        <f>SUM(C4:C56)</f>
        <v>134</v>
      </c>
      <c r="D57" s="2" t="s">
        <v>369</v>
      </c>
      <c r="E57" s="2">
        <v>6</v>
      </c>
      <c r="F57" s="44"/>
      <c r="G57" s="3" t="s">
        <v>368</v>
      </c>
      <c r="H57" s="25"/>
      <c r="I57" s="3">
        <f>I4+I10+I16+I22+I28+I34+I40+I46+I51+I56</f>
        <v>162</v>
      </c>
      <c r="J57" s="2" t="s">
        <v>207</v>
      </c>
      <c r="K57" s="2">
        <v>2</v>
      </c>
      <c r="L57" s="44"/>
      <c r="M57" s="2" t="s">
        <v>370</v>
      </c>
      <c r="N57" s="2">
        <v>3</v>
      </c>
      <c r="O57" s="43"/>
      <c r="P57" s="2" t="s">
        <v>371</v>
      </c>
      <c r="Q57" s="2">
        <v>3</v>
      </c>
      <c r="R57" s="43"/>
      <c r="S57" s="2" t="s">
        <v>372</v>
      </c>
      <c r="T57" s="2">
        <v>7</v>
      </c>
      <c r="U57" s="44"/>
      <c r="V57" s="2" t="s">
        <v>373</v>
      </c>
      <c r="W57" s="2">
        <v>3</v>
      </c>
      <c r="X57" s="43"/>
      <c r="Y57" s="2" t="s">
        <v>374</v>
      </c>
      <c r="Z57" s="2">
        <v>2</v>
      </c>
      <c r="AA57" s="43"/>
      <c r="AB57" s="2" t="s">
        <v>851</v>
      </c>
      <c r="AC57" s="2">
        <v>2</v>
      </c>
      <c r="AD57" s="44"/>
      <c r="AE57" s="2" t="s">
        <v>852</v>
      </c>
      <c r="AF57" s="2">
        <v>2</v>
      </c>
      <c r="AG57" s="43"/>
      <c r="AH57" s="2" t="s">
        <v>853</v>
      </c>
      <c r="AI57" s="2">
        <v>2</v>
      </c>
      <c r="AJ57" s="50">
        <f>AI59+AI62+AI61+AI57+AI58+AI60</f>
        <v>16</v>
      </c>
      <c r="AK57" s="2" t="s">
        <v>854</v>
      </c>
      <c r="AL57" s="2">
        <v>2</v>
      </c>
      <c r="AM57" s="44"/>
      <c r="AN57" s="1" t="s">
        <v>292</v>
      </c>
      <c r="AO57" s="1"/>
      <c r="AP57" s="1"/>
      <c r="AQ57" s="2" t="s">
        <v>849</v>
      </c>
      <c r="AR57" s="2">
        <v>3</v>
      </c>
      <c r="AS57" s="43"/>
      <c r="AT57" s="2" t="s">
        <v>855</v>
      </c>
      <c r="AU57" s="2">
        <v>3</v>
      </c>
      <c r="AV57" s="43"/>
      <c r="AW57" s="2" t="s">
        <v>856</v>
      </c>
      <c r="AX57" s="2">
        <v>2</v>
      </c>
      <c r="AY57" s="43"/>
      <c r="AZ57" s="2" t="s">
        <v>362</v>
      </c>
      <c r="BA57" s="2">
        <v>6</v>
      </c>
      <c r="BB57" s="50">
        <f>BA57+BA58+BA59+BA60+BA61</f>
        <v>16</v>
      </c>
      <c r="BC57" s="2" t="s">
        <v>857</v>
      </c>
      <c r="BD57" s="2">
        <v>2</v>
      </c>
      <c r="BE57" s="44"/>
      <c r="BF57" s="2" t="s">
        <v>615</v>
      </c>
      <c r="BG57" s="2">
        <v>3</v>
      </c>
      <c r="BH57" s="44"/>
      <c r="BI57" s="2" t="s">
        <v>858</v>
      </c>
      <c r="BJ57" s="2">
        <v>2</v>
      </c>
      <c r="BK57" s="50">
        <f>BJ57+BJ58+BJ59</f>
        <v>12</v>
      </c>
      <c r="BL57" s="2" t="s">
        <v>352</v>
      </c>
      <c r="BM57" s="2">
        <v>4</v>
      </c>
      <c r="BN57" s="43"/>
      <c r="BO57" s="15" t="s">
        <v>4255</v>
      </c>
      <c r="BP57" s="15">
        <v>3</v>
      </c>
      <c r="BQ57" s="46"/>
      <c r="BR57" s="2" t="s">
        <v>1228</v>
      </c>
      <c r="BS57" s="2">
        <v>0</v>
      </c>
      <c r="BT57" s="43"/>
      <c r="BU57" s="2" t="s">
        <v>1006</v>
      </c>
      <c r="BV57" s="2">
        <v>2</v>
      </c>
      <c r="BW57" s="43"/>
      <c r="BX57" s="2" t="s">
        <v>1229</v>
      </c>
      <c r="BY57" s="2">
        <v>3</v>
      </c>
      <c r="BZ57" s="43"/>
      <c r="CA57" s="2" t="s">
        <v>338</v>
      </c>
      <c r="CB57" s="2">
        <v>3</v>
      </c>
      <c r="CC57" s="44"/>
      <c r="CD57" s="2" t="s">
        <v>338</v>
      </c>
      <c r="CE57" s="2">
        <v>3</v>
      </c>
      <c r="CF57" s="44"/>
      <c r="CG57" s="2" t="s">
        <v>338</v>
      </c>
      <c r="CH57" s="2">
        <v>3</v>
      </c>
      <c r="CI57" s="44"/>
      <c r="CJ57" s="2" t="s">
        <v>1164</v>
      </c>
      <c r="CK57" s="2">
        <v>2</v>
      </c>
      <c r="CL57" s="44"/>
      <c r="CM57" s="2" t="s">
        <v>1156</v>
      </c>
      <c r="CN57" s="2">
        <v>2</v>
      </c>
      <c r="CO57" s="44"/>
      <c r="CP57" s="2" t="s">
        <v>1584</v>
      </c>
      <c r="CQ57" s="2">
        <v>3</v>
      </c>
      <c r="CR57" s="43"/>
      <c r="CS57" s="2" t="s">
        <v>1585</v>
      </c>
      <c r="CT57" s="2">
        <v>4</v>
      </c>
      <c r="CU57" s="50">
        <f>CT57+CT58+CT59+CT61+CT60</f>
        <v>15</v>
      </c>
      <c r="CV57" s="2" t="s">
        <v>1586</v>
      </c>
      <c r="CW57" s="2">
        <v>3</v>
      </c>
      <c r="CX57" s="43"/>
      <c r="CY57" s="2" t="s">
        <v>274</v>
      </c>
      <c r="CZ57" s="2">
        <v>0</v>
      </c>
      <c r="DA57" s="43"/>
      <c r="DB57" s="2" t="s">
        <v>274</v>
      </c>
      <c r="DC57" s="2">
        <v>0</v>
      </c>
      <c r="DD57" s="43"/>
      <c r="DE57" s="2" t="s">
        <v>1572</v>
      </c>
      <c r="DF57" s="2">
        <v>0</v>
      </c>
      <c r="DG57" s="44"/>
      <c r="DH57" s="2" t="s">
        <v>1587</v>
      </c>
      <c r="DI57" s="2">
        <v>3</v>
      </c>
      <c r="DJ57" s="43"/>
      <c r="DK57" s="2" t="s">
        <v>1588</v>
      </c>
      <c r="DL57" s="2">
        <v>3</v>
      </c>
      <c r="DM57" s="43"/>
      <c r="DN57" s="2" t="s">
        <v>296</v>
      </c>
      <c r="DO57" s="2">
        <v>0</v>
      </c>
      <c r="DP57" s="43"/>
      <c r="DQ57" s="2" t="s">
        <v>296</v>
      </c>
      <c r="DR57" s="2">
        <v>0</v>
      </c>
      <c r="DS57" s="43"/>
      <c r="DT57" s="1" t="s">
        <v>256</v>
      </c>
      <c r="DU57" s="1"/>
      <c r="DV57" s="1"/>
      <c r="DW57" s="2" t="s">
        <v>1900</v>
      </c>
      <c r="DX57" s="2">
        <v>2</v>
      </c>
      <c r="DY57" s="43"/>
      <c r="DZ57" s="1" t="s">
        <v>292</v>
      </c>
      <c r="EA57" s="1"/>
      <c r="EB57" s="1"/>
      <c r="EC57" s="2" t="s">
        <v>351</v>
      </c>
      <c r="ED57" s="2">
        <v>0</v>
      </c>
      <c r="EE57" s="50">
        <v>11</v>
      </c>
      <c r="EF57" s="2" t="s">
        <v>1901</v>
      </c>
      <c r="EG57" s="2">
        <v>2</v>
      </c>
      <c r="EH57" s="44"/>
      <c r="EI57" s="2" t="s">
        <v>1156</v>
      </c>
      <c r="EJ57" s="2">
        <v>3</v>
      </c>
      <c r="EK57" s="43"/>
      <c r="EL57" s="2" t="s">
        <v>1902</v>
      </c>
      <c r="EM57" s="2">
        <v>3</v>
      </c>
      <c r="EN57" s="50">
        <f>EM57+EM58+EM59+EM60</f>
        <v>15</v>
      </c>
      <c r="EO57" s="2" t="s">
        <v>615</v>
      </c>
      <c r="EP57" s="2">
        <v>2</v>
      </c>
      <c r="EQ57" s="50">
        <f>EP57+EP58+EP59+EP60+EP62+EP61</f>
        <v>19</v>
      </c>
      <c r="ER57" s="2" t="s">
        <v>615</v>
      </c>
      <c r="ES57" s="2">
        <v>2</v>
      </c>
      <c r="ET57" s="50">
        <f>ES57+ES58+ES59+ES60+ES62+ES61</f>
        <v>19</v>
      </c>
      <c r="EU57" s="2" t="s">
        <v>615</v>
      </c>
      <c r="EV57" s="2">
        <v>2</v>
      </c>
      <c r="EW57" s="50">
        <f>EV57+EV58+EV59+EV60+EV62+EV61</f>
        <v>19</v>
      </c>
      <c r="EX57" s="2" t="s">
        <v>615</v>
      </c>
      <c r="EY57" s="2">
        <v>2</v>
      </c>
      <c r="EZ57" s="50">
        <f>EY57+EY58+EY59+EY60+EY62+EY61</f>
        <v>19</v>
      </c>
      <c r="FA57" s="2" t="s">
        <v>615</v>
      </c>
      <c r="FB57" s="2">
        <v>2</v>
      </c>
      <c r="FC57" s="50">
        <f>FB57+FB58+FB59+FB60+FB62+FB61</f>
        <v>19</v>
      </c>
      <c r="FD57" s="2" t="s">
        <v>615</v>
      </c>
      <c r="FE57" s="2">
        <v>2</v>
      </c>
      <c r="FF57" s="50">
        <f>FE57+FE58+FE59+FE60+FE62+FE61</f>
        <v>19</v>
      </c>
      <c r="FG57" s="2" t="s">
        <v>615</v>
      </c>
      <c r="FH57" s="2">
        <v>2</v>
      </c>
      <c r="FI57" s="50">
        <f>FH57+FH58+FH59+FH60+FH62+FH61</f>
        <v>19</v>
      </c>
      <c r="FJ57" s="2" t="s">
        <v>615</v>
      </c>
      <c r="FK57" s="2">
        <v>2</v>
      </c>
      <c r="FL57" s="50">
        <f>FK57+FK58+FK59+FK60+FK62+FK61</f>
        <v>19</v>
      </c>
      <c r="FM57" s="2" t="s">
        <v>615</v>
      </c>
      <c r="FN57" s="2">
        <v>2</v>
      </c>
      <c r="FO57" s="50">
        <f>FN57+FN58+FN59+FN60+FN62+FN61</f>
        <v>19</v>
      </c>
      <c r="FP57" s="2" t="s">
        <v>615</v>
      </c>
      <c r="FQ57" s="2">
        <v>2</v>
      </c>
      <c r="FR57" s="50">
        <f>FQ57+FQ58+FQ59+FQ60+FQ62+FQ61</f>
        <v>19</v>
      </c>
      <c r="FS57" s="2" t="s">
        <v>2258</v>
      </c>
      <c r="FT57" s="2">
        <v>4</v>
      </c>
      <c r="FU57" s="44"/>
      <c r="FV57" s="2" t="s">
        <v>2259</v>
      </c>
      <c r="FW57" s="2">
        <v>2</v>
      </c>
      <c r="FX57" s="43"/>
      <c r="FY57" s="2" t="s">
        <v>2260</v>
      </c>
      <c r="FZ57" s="2">
        <v>3</v>
      </c>
      <c r="GA57" s="43"/>
      <c r="GB57" s="2" t="s">
        <v>1928</v>
      </c>
      <c r="GC57" s="2">
        <v>7</v>
      </c>
      <c r="GD57" s="44"/>
      <c r="GE57" s="2" t="s">
        <v>2261</v>
      </c>
      <c r="GF57" s="2">
        <v>3</v>
      </c>
      <c r="GG57" s="44"/>
      <c r="GH57" s="1" t="s">
        <v>325</v>
      </c>
      <c r="GI57" s="1"/>
      <c r="GJ57" s="1"/>
      <c r="GK57" s="2" t="s">
        <v>2262</v>
      </c>
      <c r="GL57" s="2">
        <v>0</v>
      </c>
      <c r="GM57" s="50">
        <f>GL57+GL62+GL58+GL59+GL60+GL61</f>
        <v>0</v>
      </c>
      <c r="GN57" s="2" t="s">
        <v>2263</v>
      </c>
      <c r="GO57" s="2">
        <v>0</v>
      </c>
      <c r="GP57" s="43"/>
      <c r="GQ57" s="2" t="s">
        <v>2264</v>
      </c>
      <c r="GR57" s="2">
        <v>3</v>
      </c>
      <c r="GS57" s="43"/>
      <c r="GT57" s="2" t="s">
        <v>2619</v>
      </c>
      <c r="GU57" s="2">
        <v>2</v>
      </c>
      <c r="GV57" s="43"/>
      <c r="GW57" s="2" t="s">
        <v>2620</v>
      </c>
      <c r="GX57" s="2">
        <v>3</v>
      </c>
      <c r="GY57" s="50">
        <f>GX57+GX58+GX59+GX60+GX63+GX61+GX62</f>
        <v>17</v>
      </c>
      <c r="GZ57" s="2" t="s">
        <v>2608</v>
      </c>
      <c r="HA57" s="2">
        <v>0</v>
      </c>
      <c r="HB57" s="43"/>
      <c r="HC57" s="2" t="s">
        <v>2621</v>
      </c>
      <c r="HD57" s="2">
        <v>0</v>
      </c>
      <c r="HE57" s="43"/>
      <c r="HF57" s="1" t="s">
        <v>325</v>
      </c>
      <c r="HG57" s="1"/>
      <c r="HH57" s="1"/>
      <c r="HI57" s="2" t="s">
        <v>615</v>
      </c>
      <c r="HJ57" s="2">
        <v>2</v>
      </c>
      <c r="HK57" s="43"/>
      <c r="HL57" s="2" t="s">
        <v>2622</v>
      </c>
      <c r="HM57" s="2">
        <v>2</v>
      </c>
      <c r="HN57" s="43"/>
      <c r="HO57" s="2" t="s">
        <v>2623</v>
      </c>
      <c r="HP57" s="2">
        <v>0</v>
      </c>
      <c r="HQ57" s="43"/>
      <c r="HR57" s="1" t="s">
        <v>292</v>
      </c>
      <c r="HS57" s="1"/>
      <c r="HT57" s="1"/>
      <c r="HU57" s="1" t="s">
        <v>292</v>
      </c>
      <c r="HV57" s="1"/>
      <c r="HW57" s="1"/>
      <c r="HX57" s="2" t="s">
        <v>284</v>
      </c>
      <c r="HY57" s="2">
        <v>0</v>
      </c>
      <c r="HZ57" s="43"/>
      <c r="IA57" s="2" t="s">
        <v>311</v>
      </c>
      <c r="IB57" s="2">
        <v>2</v>
      </c>
      <c r="IC57" s="50">
        <f>IB57+IB58+IB59</f>
        <v>11</v>
      </c>
      <c r="ID57" s="2" t="s">
        <v>311</v>
      </c>
      <c r="IE57" s="2">
        <v>2</v>
      </c>
      <c r="IF57" s="50">
        <f>IE57+IE58+IE59</f>
        <v>11</v>
      </c>
      <c r="IG57" s="2" t="s">
        <v>2913</v>
      </c>
      <c r="IH57" s="2">
        <v>4</v>
      </c>
      <c r="II57" s="44"/>
      <c r="IJ57" s="4"/>
      <c r="IK57" s="4"/>
      <c r="IL57" s="4"/>
      <c r="IM57" s="2" t="s">
        <v>2316</v>
      </c>
      <c r="IN57" s="2">
        <v>3</v>
      </c>
      <c r="IO57" s="50">
        <f>IN57+IN58</f>
        <v>8</v>
      </c>
      <c r="IP57" s="1" t="s">
        <v>358</v>
      </c>
      <c r="IQ57" s="1"/>
      <c r="IR57" s="1"/>
      <c r="IS57" s="24"/>
      <c r="IT57" s="24"/>
      <c r="IU57" s="24"/>
      <c r="IV57" s="2" t="s">
        <v>3221</v>
      </c>
      <c r="IW57" s="2">
        <v>3</v>
      </c>
      <c r="IX57" s="43"/>
      <c r="IY57" s="2" t="s">
        <v>802</v>
      </c>
      <c r="IZ57" s="2">
        <v>3</v>
      </c>
      <c r="JA57" s="43"/>
      <c r="JB57" s="2" t="s">
        <v>3218</v>
      </c>
      <c r="JC57" s="2">
        <v>3</v>
      </c>
      <c r="JD57" s="50">
        <f>JC57+JC58+JC60+JC61+JC62+JC59</f>
        <v>16</v>
      </c>
      <c r="JE57" s="2" t="s">
        <v>3222</v>
      </c>
      <c r="JF57" s="2">
        <v>3</v>
      </c>
      <c r="JG57" s="50">
        <f>JF57+JF58+JF60+JF61+JF62+JF59</f>
        <v>16</v>
      </c>
      <c r="JH57" s="2" t="s">
        <v>3223</v>
      </c>
      <c r="JI57" s="2">
        <v>2</v>
      </c>
      <c r="JJ57" s="44"/>
      <c r="JK57" s="2" t="s">
        <v>3224</v>
      </c>
      <c r="JL57" s="2">
        <v>2</v>
      </c>
      <c r="JM57" s="44"/>
      <c r="JN57" s="2" t="s">
        <v>1744</v>
      </c>
      <c r="JO57" s="2">
        <v>2</v>
      </c>
      <c r="JP57" s="44"/>
      <c r="JQ57" s="2" t="s">
        <v>3225</v>
      </c>
      <c r="JR57" s="2">
        <v>3</v>
      </c>
      <c r="JS57" s="43"/>
      <c r="JT57" s="2" t="s">
        <v>3226</v>
      </c>
      <c r="JU57" s="2">
        <v>1</v>
      </c>
      <c r="JV57" s="50">
        <f>JU57+JU58+JU63+JU59+JU60+JU61+JU62</f>
        <v>17</v>
      </c>
      <c r="JW57" s="2" t="s">
        <v>3581</v>
      </c>
      <c r="JX57" s="2">
        <v>3</v>
      </c>
      <c r="JY57" s="43"/>
      <c r="JZ57" s="62" t="s">
        <v>3582</v>
      </c>
      <c r="KA57" s="48"/>
      <c r="KB57" s="8">
        <v>4</v>
      </c>
      <c r="KC57" s="1" t="s">
        <v>325</v>
      </c>
      <c r="KD57" s="1"/>
      <c r="KE57" s="1"/>
      <c r="KF57" s="2" t="s">
        <v>1648</v>
      </c>
      <c r="KG57" s="2">
        <v>2</v>
      </c>
      <c r="KH57" s="50">
        <f>KG57+KG58+KG59+KG60</f>
        <v>13</v>
      </c>
      <c r="KI57" s="2" t="s">
        <v>413</v>
      </c>
      <c r="KJ57" s="2">
        <v>6</v>
      </c>
      <c r="KK57" s="43"/>
      <c r="KL57" s="2" t="s">
        <v>3583</v>
      </c>
      <c r="KM57" s="2">
        <v>4</v>
      </c>
      <c r="KN57" s="43"/>
      <c r="KO57" s="2" t="s">
        <v>3574</v>
      </c>
      <c r="KP57" s="2">
        <v>3</v>
      </c>
      <c r="KQ57" s="43"/>
      <c r="KR57" s="2" t="s">
        <v>3154</v>
      </c>
      <c r="KS57" s="2">
        <v>2</v>
      </c>
      <c r="KT57" s="50">
        <f>KS57+KS58+KS59+KS61+KS60</f>
        <v>13</v>
      </c>
      <c r="KU57" s="2" t="s">
        <v>3584</v>
      </c>
      <c r="KV57" s="2">
        <v>0</v>
      </c>
      <c r="KW57" s="44"/>
      <c r="KX57" s="2" t="s">
        <v>3584</v>
      </c>
      <c r="KY57" s="2">
        <v>0</v>
      </c>
      <c r="KZ57" s="44"/>
      <c r="LA57" s="2" t="s">
        <v>3584</v>
      </c>
      <c r="LB57" s="2">
        <v>0</v>
      </c>
      <c r="LC57" s="44"/>
      <c r="LD57" s="2" t="s">
        <v>3832</v>
      </c>
      <c r="LE57" s="2">
        <v>0</v>
      </c>
      <c r="LF57" s="43"/>
      <c r="LG57" s="2" t="s">
        <v>3833</v>
      </c>
      <c r="LH57" s="2">
        <v>3</v>
      </c>
      <c r="LI57" s="43"/>
      <c r="LJ57" s="2" t="s">
        <v>3834</v>
      </c>
      <c r="LK57" s="2">
        <v>0</v>
      </c>
      <c r="LL57" s="44"/>
      <c r="LM57" s="2" t="s">
        <v>1928</v>
      </c>
      <c r="LN57" s="2">
        <v>0</v>
      </c>
      <c r="LO57" s="43"/>
      <c r="LP57" s="2" t="s">
        <v>3834</v>
      </c>
      <c r="LQ57" s="2">
        <v>0</v>
      </c>
      <c r="LR57" s="44"/>
      <c r="LS57" s="2" t="s">
        <v>3282</v>
      </c>
      <c r="LT57" s="2"/>
      <c r="LU57" s="43"/>
      <c r="LV57" s="2" t="s">
        <v>3835</v>
      </c>
      <c r="LW57" s="2">
        <v>2</v>
      </c>
      <c r="LX57" s="43"/>
      <c r="LY57" s="2" t="s">
        <v>3836</v>
      </c>
      <c r="LZ57" s="2">
        <v>4</v>
      </c>
      <c r="MA57" s="43"/>
      <c r="MB57" s="2" t="s">
        <v>336</v>
      </c>
      <c r="MC57" s="2">
        <v>0</v>
      </c>
      <c r="MD57" s="43"/>
      <c r="ME57" s="1" t="s">
        <v>325</v>
      </c>
      <c r="MF57" s="1"/>
      <c r="MG57" s="1"/>
      <c r="MH57" s="2" t="s">
        <v>3986</v>
      </c>
      <c r="MI57" s="2">
        <v>0</v>
      </c>
      <c r="MJ57" s="43"/>
      <c r="MK57" s="2" t="s">
        <v>3986</v>
      </c>
      <c r="ML57" s="2">
        <v>0</v>
      </c>
      <c r="MM57" s="43"/>
      <c r="MN57" s="2" t="s">
        <v>2296</v>
      </c>
      <c r="MO57" s="2">
        <v>0</v>
      </c>
      <c r="MP57" s="43"/>
      <c r="MQ57" s="2" t="s">
        <v>3987</v>
      </c>
      <c r="MR57" s="2">
        <v>4</v>
      </c>
      <c r="MS57" s="43"/>
      <c r="MT57" s="2" t="s">
        <v>615</v>
      </c>
      <c r="MU57" s="2">
        <v>2</v>
      </c>
      <c r="MV57" s="43"/>
      <c r="MW57" s="5" t="s">
        <v>4196</v>
      </c>
      <c r="MX57" s="2"/>
      <c r="MY57" s="43"/>
      <c r="MZ57" s="2" t="s">
        <v>615</v>
      </c>
      <c r="NA57" s="2">
        <v>2</v>
      </c>
      <c r="NB57" s="43"/>
      <c r="NC57" s="2"/>
      <c r="ND57" s="2"/>
      <c r="NE57" s="43"/>
      <c r="NF57" s="4"/>
      <c r="NG57" s="4"/>
      <c r="NH57" s="4"/>
      <c r="NI57" s="4"/>
    </row>
    <row r="58" spans="1:373" ht="39" customHeight="1">
      <c r="A58" s="4"/>
      <c r="B58" s="4"/>
      <c r="C58" s="4"/>
      <c r="D58" s="3" t="s">
        <v>368</v>
      </c>
      <c r="E58" s="25"/>
      <c r="F58" s="3">
        <f>F4+F10+F16+F22+F28+F34+F40+F46+F52+F56</f>
        <v>147</v>
      </c>
      <c r="G58" s="4"/>
      <c r="H58" s="4"/>
      <c r="I58" s="4"/>
      <c r="J58" s="1" t="s">
        <v>325</v>
      </c>
      <c r="K58" s="1"/>
      <c r="L58" s="1"/>
      <c r="M58" s="2" t="s">
        <v>375</v>
      </c>
      <c r="N58" s="2">
        <v>4</v>
      </c>
      <c r="O58" s="43"/>
      <c r="P58" s="2" t="s">
        <v>376</v>
      </c>
      <c r="Q58" s="2">
        <v>6</v>
      </c>
      <c r="R58" s="43"/>
      <c r="S58" s="1" t="s">
        <v>358</v>
      </c>
      <c r="T58" s="1"/>
      <c r="U58" s="1"/>
      <c r="V58" s="2" t="s">
        <v>377</v>
      </c>
      <c r="W58" s="2">
        <v>3</v>
      </c>
      <c r="X58" s="43"/>
      <c r="Y58" s="2" t="s">
        <v>378</v>
      </c>
      <c r="Z58" s="2">
        <v>3</v>
      </c>
      <c r="AA58" s="43"/>
      <c r="AB58" s="1" t="s">
        <v>325</v>
      </c>
      <c r="AC58" s="1"/>
      <c r="AD58" s="1"/>
      <c r="AE58" s="2" t="s">
        <v>859</v>
      </c>
      <c r="AF58" s="2">
        <v>3</v>
      </c>
      <c r="AG58" s="43"/>
      <c r="AH58" s="2" t="s">
        <v>306</v>
      </c>
      <c r="AI58" s="2">
        <v>3</v>
      </c>
      <c r="AJ58" s="43"/>
      <c r="AK58" s="1" t="s">
        <v>292</v>
      </c>
      <c r="AL58" s="1"/>
      <c r="AM58" s="1"/>
      <c r="AN58" s="2" t="s">
        <v>860</v>
      </c>
      <c r="AO58" s="2">
        <v>2</v>
      </c>
      <c r="AP58" s="50">
        <f>AO60+AO58+AO59+AO61</f>
        <v>16</v>
      </c>
      <c r="AQ58" s="2" t="s">
        <v>855</v>
      </c>
      <c r="AR58" s="2">
        <v>3</v>
      </c>
      <c r="AS58" s="43"/>
      <c r="AT58" s="2" t="s">
        <v>861</v>
      </c>
      <c r="AU58" s="2">
        <v>3</v>
      </c>
      <c r="AV58" s="43"/>
      <c r="AW58" s="2" t="s">
        <v>862</v>
      </c>
      <c r="AX58" s="2">
        <v>1</v>
      </c>
      <c r="AY58" s="44"/>
      <c r="AZ58" s="2" t="s">
        <v>863</v>
      </c>
      <c r="BA58" s="2">
        <v>2</v>
      </c>
      <c r="BB58" s="43"/>
      <c r="BC58" s="1" t="s">
        <v>292</v>
      </c>
      <c r="BD58" s="1"/>
      <c r="BE58" s="1"/>
      <c r="BF58" s="1" t="s">
        <v>292</v>
      </c>
      <c r="BG58" s="1"/>
      <c r="BH58" s="1"/>
      <c r="BI58" s="2" t="s">
        <v>864</v>
      </c>
      <c r="BJ58" s="2">
        <v>3</v>
      </c>
      <c r="BK58" s="43"/>
      <c r="BL58" s="2" t="s">
        <v>854</v>
      </c>
      <c r="BM58" s="2">
        <v>2</v>
      </c>
      <c r="BN58" s="43"/>
      <c r="BO58" s="15" t="s">
        <v>4256</v>
      </c>
      <c r="BP58" s="15">
        <v>3</v>
      </c>
      <c r="BQ58" s="46"/>
      <c r="BR58" s="2" t="s">
        <v>1230</v>
      </c>
      <c r="BS58" s="2">
        <v>0</v>
      </c>
      <c r="BT58" s="43"/>
      <c r="BU58" s="2" t="s">
        <v>1231</v>
      </c>
      <c r="BV58" s="2">
        <v>2</v>
      </c>
      <c r="BW58" s="44"/>
      <c r="BX58" s="2" t="s">
        <v>1232</v>
      </c>
      <c r="BY58" s="2">
        <v>3</v>
      </c>
      <c r="BZ58" s="43"/>
      <c r="CA58" s="1" t="s">
        <v>292</v>
      </c>
      <c r="CB58" s="1"/>
      <c r="CC58" s="1"/>
      <c r="CD58" s="1" t="s">
        <v>292</v>
      </c>
      <c r="CE58" s="1"/>
      <c r="CF58" s="1"/>
      <c r="CG58" s="1" t="s">
        <v>292</v>
      </c>
      <c r="CH58" s="1"/>
      <c r="CI58" s="1"/>
      <c r="CJ58" s="1" t="s">
        <v>325</v>
      </c>
      <c r="CK58" s="1"/>
      <c r="CL58" s="1"/>
      <c r="CM58" s="1" t="s">
        <v>292</v>
      </c>
      <c r="CN58" s="1"/>
      <c r="CO58" s="1"/>
      <c r="CP58" s="2" t="s">
        <v>1500</v>
      </c>
      <c r="CQ58" s="2">
        <v>3</v>
      </c>
      <c r="CR58" s="43"/>
      <c r="CS58" s="2" t="s">
        <v>1589</v>
      </c>
      <c r="CT58" s="2">
        <v>6</v>
      </c>
      <c r="CU58" s="43"/>
      <c r="CV58" s="2" t="s">
        <v>1590</v>
      </c>
      <c r="CW58" s="2">
        <v>2</v>
      </c>
      <c r="CX58" s="43"/>
      <c r="CY58" s="2" t="s">
        <v>1572</v>
      </c>
      <c r="CZ58" s="2">
        <v>0</v>
      </c>
      <c r="DA58" s="44"/>
      <c r="DB58" s="2" t="s">
        <v>1572</v>
      </c>
      <c r="DC58" s="2">
        <v>0</v>
      </c>
      <c r="DD58" s="44"/>
      <c r="DE58" s="1" t="s">
        <v>325</v>
      </c>
      <c r="DF58" s="1"/>
      <c r="DG58" s="1"/>
      <c r="DH58" s="2" t="s">
        <v>1591</v>
      </c>
      <c r="DI58" s="2">
        <v>2</v>
      </c>
      <c r="DJ58" s="43"/>
      <c r="DK58" s="2" t="s">
        <v>1592</v>
      </c>
      <c r="DL58" s="2">
        <v>3</v>
      </c>
      <c r="DM58" s="43"/>
      <c r="DN58" s="2" t="s">
        <v>1593</v>
      </c>
      <c r="DO58" s="2">
        <v>0</v>
      </c>
      <c r="DP58" s="43"/>
      <c r="DQ58" s="2" t="s">
        <v>1593</v>
      </c>
      <c r="DR58" s="2">
        <v>0</v>
      </c>
      <c r="DS58" s="43"/>
      <c r="DT58" s="2" t="s">
        <v>1594</v>
      </c>
      <c r="DU58" s="2">
        <v>0</v>
      </c>
      <c r="DV58" s="50">
        <f>DU58+DU61+DU59+DU60+DU62+DU64+DU63</f>
        <v>0</v>
      </c>
      <c r="DW58" s="2" t="s">
        <v>1903</v>
      </c>
      <c r="DX58" s="2">
        <v>2</v>
      </c>
      <c r="DY58" s="43"/>
      <c r="DZ58" s="2" t="s">
        <v>1904</v>
      </c>
      <c r="EA58" s="2">
        <v>0</v>
      </c>
      <c r="EB58" s="50">
        <v>15</v>
      </c>
      <c r="EC58" s="2" t="s">
        <v>1905</v>
      </c>
      <c r="ED58" s="2">
        <v>0</v>
      </c>
      <c r="EE58" s="43"/>
      <c r="EF58" s="1" t="s">
        <v>325</v>
      </c>
      <c r="EG58" s="1"/>
      <c r="EH58" s="1"/>
      <c r="EI58" s="2" t="s">
        <v>1906</v>
      </c>
      <c r="EJ58" s="2">
        <v>0</v>
      </c>
      <c r="EK58" s="43"/>
      <c r="EL58" s="2" t="s">
        <v>1907</v>
      </c>
      <c r="EM58" s="2">
        <v>8</v>
      </c>
      <c r="EN58" s="43"/>
      <c r="EO58" s="2" t="s">
        <v>1908</v>
      </c>
      <c r="EP58" s="2">
        <v>2</v>
      </c>
      <c r="EQ58" s="43"/>
      <c r="ER58" s="2" t="s">
        <v>1908</v>
      </c>
      <c r="ES58" s="2">
        <v>2</v>
      </c>
      <c r="ET58" s="43"/>
      <c r="EU58" s="2" t="s">
        <v>1908</v>
      </c>
      <c r="EV58" s="2">
        <v>2</v>
      </c>
      <c r="EW58" s="43"/>
      <c r="EX58" s="2" t="s">
        <v>1908</v>
      </c>
      <c r="EY58" s="2">
        <v>2</v>
      </c>
      <c r="EZ58" s="43"/>
      <c r="FA58" s="2" t="s">
        <v>1908</v>
      </c>
      <c r="FB58" s="2">
        <v>2</v>
      </c>
      <c r="FC58" s="43"/>
      <c r="FD58" s="2" t="s">
        <v>1908</v>
      </c>
      <c r="FE58" s="2">
        <v>2</v>
      </c>
      <c r="FF58" s="43"/>
      <c r="FG58" s="2" t="s">
        <v>1908</v>
      </c>
      <c r="FH58" s="2">
        <v>2</v>
      </c>
      <c r="FI58" s="43"/>
      <c r="FJ58" s="2" t="s">
        <v>1908</v>
      </c>
      <c r="FK58" s="2">
        <v>2</v>
      </c>
      <c r="FL58" s="43"/>
      <c r="FM58" s="2" t="s">
        <v>1908</v>
      </c>
      <c r="FN58" s="2">
        <v>2</v>
      </c>
      <c r="FO58" s="43"/>
      <c r="FP58" s="2" t="s">
        <v>1908</v>
      </c>
      <c r="FQ58" s="2">
        <v>2</v>
      </c>
      <c r="FR58" s="43"/>
      <c r="FS58" s="1" t="s">
        <v>358</v>
      </c>
      <c r="FT58" s="1"/>
      <c r="FU58" s="1"/>
      <c r="FV58" s="2" t="s">
        <v>2265</v>
      </c>
      <c r="FW58" s="2">
        <v>3</v>
      </c>
      <c r="FX58" s="43"/>
      <c r="FY58" s="2" t="s">
        <v>2266</v>
      </c>
      <c r="FZ58" s="2">
        <v>3</v>
      </c>
      <c r="GA58" s="43"/>
      <c r="GB58" s="1" t="s">
        <v>358</v>
      </c>
      <c r="GC58" s="1"/>
      <c r="GD58" s="1"/>
      <c r="GE58" s="1" t="s">
        <v>325</v>
      </c>
      <c r="GF58" s="1"/>
      <c r="GG58" s="1"/>
      <c r="GH58" s="2" t="s">
        <v>2267</v>
      </c>
      <c r="GI58" s="2">
        <v>14</v>
      </c>
      <c r="GJ58" s="10">
        <f>GI58</f>
        <v>14</v>
      </c>
      <c r="GK58" s="2" t="s">
        <v>2268</v>
      </c>
      <c r="GL58" s="2">
        <v>0</v>
      </c>
      <c r="GM58" s="43"/>
      <c r="GN58" s="2" t="s">
        <v>2269</v>
      </c>
      <c r="GO58" s="2">
        <v>0</v>
      </c>
      <c r="GP58" s="43"/>
      <c r="GQ58" s="2" t="s">
        <v>254</v>
      </c>
      <c r="GR58" s="2">
        <v>4</v>
      </c>
      <c r="GS58" s="44"/>
      <c r="GT58" s="2" t="s">
        <v>2624</v>
      </c>
      <c r="GU58" s="2">
        <v>2</v>
      </c>
      <c r="GV58" s="43"/>
      <c r="GW58" s="2" t="s">
        <v>2625</v>
      </c>
      <c r="GX58" s="2">
        <v>3</v>
      </c>
      <c r="GY58" s="43"/>
      <c r="GZ58" s="2" t="s">
        <v>2626</v>
      </c>
      <c r="HA58" s="2">
        <v>0</v>
      </c>
      <c r="HB58" s="43"/>
      <c r="HC58" s="2" t="s">
        <v>2627</v>
      </c>
      <c r="HD58" s="2">
        <v>0</v>
      </c>
      <c r="HE58" s="43"/>
      <c r="HF58" s="2" t="s">
        <v>2628</v>
      </c>
      <c r="HG58" s="2">
        <v>8</v>
      </c>
      <c r="HH58" s="50">
        <f>HG58+HG59</f>
        <v>16</v>
      </c>
      <c r="HI58" s="2" t="s">
        <v>2015</v>
      </c>
      <c r="HJ58" s="2">
        <v>4</v>
      </c>
      <c r="HK58" s="44"/>
      <c r="HL58" s="2" t="s">
        <v>2629</v>
      </c>
      <c r="HM58" s="2">
        <v>2</v>
      </c>
      <c r="HN58" s="44"/>
      <c r="HO58" s="2" t="s">
        <v>1608</v>
      </c>
      <c r="HP58" s="2">
        <v>0</v>
      </c>
      <c r="HQ58" s="43"/>
      <c r="HR58" s="2" t="s">
        <v>734</v>
      </c>
      <c r="HS58" s="2">
        <v>2</v>
      </c>
      <c r="HT58" s="60">
        <f>HS58+HS59+HS60+HS61</f>
        <v>14.5</v>
      </c>
      <c r="HU58" s="2" t="s">
        <v>2914</v>
      </c>
      <c r="HV58" s="2">
        <v>3</v>
      </c>
      <c r="HW58" s="50">
        <f>HV58+HV59+HV60+HV61+HV62</f>
        <v>18</v>
      </c>
      <c r="HX58" s="2" t="s">
        <v>2915</v>
      </c>
      <c r="HY58" s="2">
        <v>0</v>
      </c>
      <c r="HZ58" s="43"/>
      <c r="IA58" s="2" t="s">
        <v>413</v>
      </c>
      <c r="IB58" s="2">
        <v>5</v>
      </c>
      <c r="IC58" s="43"/>
      <c r="ID58" s="2" t="s">
        <v>413</v>
      </c>
      <c r="IE58" s="2">
        <v>5</v>
      </c>
      <c r="IF58" s="43"/>
      <c r="IG58" s="1" t="s">
        <v>325</v>
      </c>
      <c r="IH58" s="1"/>
      <c r="II58" s="1"/>
      <c r="IJ58" s="4"/>
      <c r="IK58" s="4"/>
      <c r="IL58" s="4"/>
      <c r="IM58" s="2" t="s">
        <v>896</v>
      </c>
      <c r="IN58" s="2">
        <v>5</v>
      </c>
      <c r="IO58" s="44"/>
      <c r="IP58" s="2" t="s">
        <v>2316</v>
      </c>
      <c r="IQ58" s="2">
        <v>3</v>
      </c>
      <c r="IR58" s="50">
        <f>IQ58+IQ60+IQ59</f>
        <v>11</v>
      </c>
      <c r="IS58" s="24"/>
      <c r="IT58" s="24"/>
      <c r="IU58" s="24"/>
      <c r="IV58" s="2" t="s">
        <v>3227</v>
      </c>
      <c r="IW58" s="2">
        <v>3</v>
      </c>
      <c r="IX58" s="43"/>
      <c r="IY58" s="2" t="s">
        <v>3228</v>
      </c>
      <c r="IZ58" s="2">
        <v>2</v>
      </c>
      <c r="JA58" s="43"/>
      <c r="JB58" s="2" t="s">
        <v>3213</v>
      </c>
      <c r="JC58" s="2">
        <v>3</v>
      </c>
      <c r="JD58" s="43"/>
      <c r="JE58" s="2" t="s">
        <v>3229</v>
      </c>
      <c r="JF58" s="2">
        <v>3</v>
      </c>
      <c r="JG58" s="43"/>
      <c r="JH58" s="1" t="s">
        <v>358</v>
      </c>
      <c r="JI58" s="1"/>
      <c r="JJ58" s="1"/>
      <c r="JK58" s="1" t="s">
        <v>292</v>
      </c>
      <c r="JL58" s="1"/>
      <c r="JM58" s="1"/>
      <c r="JN58" s="1" t="s">
        <v>325</v>
      </c>
      <c r="JO58" s="1"/>
      <c r="JP58" s="1"/>
      <c r="JQ58" s="2" t="s">
        <v>336</v>
      </c>
      <c r="JR58" s="2">
        <v>3</v>
      </c>
      <c r="JS58" s="44"/>
      <c r="JT58" s="2" t="s">
        <v>1875</v>
      </c>
      <c r="JU58" s="2">
        <v>3</v>
      </c>
      <c r="JV58" s="43"/>
      <c r="JW58" s="2" t="s">
        <v>3585</v>
      </c>
      <c r="JX58" s="2">
        <v>2</v>
      </c>
      <c r="JY58" s="43"/>
      <c r="JZ58" s="63" t="s">
        <v>1061</v>
      </c>
      <c r="KA58" s="64"/>
      <c r="KB58" s="48"/>
      <c r="KC58" s="2" t="s">
        <v>351</v>
      </c>
      <c r="KD58" s="2">
        <v>2</v>
      </c>
      <c r="KE58" s="50">
        <f>KD58+KD62+KD59+KD60+KD61</f>
        <v>17</v>
      </c>
      <c r="KF58" s="2" t="s">
        <v>3202</v>
      </c>
      <c r="KG58" s="2">
        <v>5</v>
      </c>
      <c r="KH58" s="43"/>
      <c r="KI58" s="2" t="s">
        <v>419</v>
      </c>
      <c r="KJ58" s="2">
        <v>6</v>
      </c>
      <c r="KK58" s="43"/>
      <c r="KL58" s="2" t="s">
        <v>3586</v>
      </c>
      <c r="KM58" s="2">
        <v>4</v>
      </c>
      <c r="KN58" s="43"/>
      <c r="KO58" s="2" t="s">
        <v>3574</v>
      </c>
      <c r="KP58" s="2">
        <v>3</v>
      </c>
      <c r="KQ58" s="43"/>
      <c r="KR58" s="2" t="s">
        <v>2269</v>
      </c>
      <c r="KS58" s="2">
        <v>3</v>
      </c>
      <c r="KT58" s="43"/>
      <c r="KU58" s="1" t="s">
        <v>358</v>
      </c>
      <c r="KV58" s="1"/>
      <c r="KW58" s="1"/>
      <c r="KX58" s="1" t="s">
        <v>358</v>
      </c>
      <c r="KY58" s="1"/>
      <c r="KZ58" s="1"/>
      <c r="LA58" s="1" t="s">
        <v>358</v>
      </c>
      <c r="LB58" s="1"/>
      <c r="LC58" s="1"/>
      <c r="LD58" s="2" t="s">
        <v>4269</v>
      </c>
      <c r="LE58" s="2">
        <v>0</v>
      </c>
      <c r="LF58" s="43"/>
      <c r="LG58" s="2" t="s">
        <v>3837</v>
      </c>
      <c r="LH58" s="2">
        <v>3</v>
      </c>
      <c r="LI58" s="43"/>
      <c r="LJ58" s="1" t="s">
        <v>325</v>
      </c>
      <c r="LK58" s="1"/>
      <c r="LL58" s="1"/>
      <c r="LM58" s="2" t="s">
        <v>3838</v>
      </c>
      <c r="LN58" s="2">
        <v>0</v>
      </c>
      <c r="LO58" s="43"/>
      <c r="LP58" s="1" t="s">
        <v>325</v>
      </c>
      <c r="LQ58" s="1"/>
      <c r="LR58" s="1"/>
      <c r="LS58" s="2" t="s">
        <v>3839</v>
      </c>
      <c r="LT58" s="2"/>
      <c r="LU58" s="43"/>
      <c r="LV58" s="2" t="s">
        <v>3840</v>
      </c>
      <c r="LW58" s="2">
        <v>2</v>
      </c>
      <c r="LX58" s="43"/>
      <c r="LY58" s="2" t="s">
        <v>274</v>
      </c>
      <c r="LZ58" s="2">
        <v>2</v>
      </c>
      <c r="MA58" s="43"/>
      <c r="MB58" s="2" t="s">
        <v>274</v>
      </c>
      <c r="MC58" s="2">
        <v>0</v>
      </c>
      <c r="MD58" s="43"/>
      <c r="ME58" s="2" t="s">
        <v>3249</v>
      </c>
      <c r="MF58" s="2">
        <v>12</v>
      </c>
      <c r="MG58" s="50">
        <f>MF58+MF59</f>
        <v>18</v>
      </c>
      <c r="MH58" s="2" t="s">
        <v>3988</v>
      </c>
      <c r="MI58" s="2">
        <v>0</v>
      </c>
      <c r="MJ58" s="43"/>
      <c r="MK58" s="2" t="s">
        <v>3988</v>
      </c>
      <c r="ML58" s="2">
        <v>0</v>
      </c>
      <c r="MM58" s="43"/>
      <c r="MN58" s="2" t="s">
        <v>2312</v>
      </c>
      <c r="MO58" s="2"/>
      <c r="MP58" s="43"/>
      <c r="MQ58" s="2" t="s">
        <v>3989</v>
      </c>
      <c r="MR58" s="2">
        <v>2</v>
      </c>
      <c r="MS58" s="44"/>
      <c r="MT58" s="2" t="s">
        <v>734</v>
      </c>
      <c r="MU58" s="2">
        <v>2</v>
      </c>
      <c r="MV58" s="44"/>
      <c r="MW58" s="5" t="s">
        <v>4197</v>
      </c>
      <c r="MX58" s="2"/>
      <c r="MY58" s="44"/>
      <c r="MZ58" s="2" t="s">
        <v>734</v>
      </c>
      <c r="NA58" s="2">
        <v>2</v>
      </c>
      <c r="NB58" s="44"/>
      <c r="NC58" s="2"/>
      <c r="ND58" s="2"/>
      <c r="NE58" s="44"/>
      <c r="NF58" s="4"/>
      <c r="NG58" s="4"/>
      <c r="NH58" s="4"/>
      <c r="NI58" s="4"/>
    </row>
    <row r="59" spans="1:373" ht="39" customHeight="1">
      <c r="A59" s="4"/>
      <c r="B59" s="4"/>
      <c r="C59" s="4"/>
      <c r="D59" s="4"/>
      <c r="E59" s="4"/>
      <c r="F59" s="4"/>
      <c r="G59" s="4"/>
      <c r="H59" s="4"/>
      <c r="I59" s="4"/>
      <c r="J59" s="2" t="s">
        <v>379</v>
      </c>
      <c r="K59" s="2">
        <v>6</v>
      </c>
      <c r="L59" s="50">
        <f>K59+K60+K61+K62+K63</f>
        <v>17</v>
      </c>
      <c r="M59" s="2" t="s">
        <v>380</v>
      </c>
      <c r="N59" s="2">
        <v>2</v>
      </c>
      <c r="O59" s="44"/>
      <c r="P59" s="2" t="s">
        <v>341</v>
      </c>
      <c r="Q59" s="2">
        <v>3</v>
      </c>
      <c r="R59" s="43"/>
      <c r="S59" s="2" t="s">
        <v>381</v>
      </c>
      <c r="T59" s="2">
        <v>5</v>
      </c>
      <c r="U59" s="50">
        <f>T59+T60+T61</f>
        <v>16</v>
      </c>
      <c r="V59" s="2" t="s">
        <v>382</v>
      </c>
      <c r="W59" s="2">
        <v>3</v>
      </c>
      <c r="X59" s="43"/>
      <c r="Y59" s="2" t="s">
        <v>383</v>
      </c>
      <c r="Z59" s="2">
        <v>2</v>
      </c>
      <c r="AA59" s="43"/>
      <c r="AB59" s="2" t="s">
        <v>865</v>
      </c>
      <c r="AC59" s="2">
        <v>6</v>
      </c>
      <c r="AD59" s="50">
        <f>AC59+AC60</f>
        <v>10</v>
      </c>
      <c r="AE59" s="2" t="s">
        <v>866</v>
      </c>
      <c r="AF59" s="2">
        <v>3</v>
      </c>
      <c r="AG59" s="43"/>
      <c r="AH59" s="2" t="s">
        <v>867</v>
      </c>
      <c r="AI59" s="2">
        <v>3</v>
      </c>
      <c r="AJ59" s="43"/>
      <c r="AK59" s="2" t="s">
        <v>328</v>
      </c>
      <c r="AL59" s="2">
        <v>2</v>
      </c>
      <c r="AM59" s="50">
        <f>AL61+AL65+AL64+AL59+AL60+AL62+AL63</f>
        <v>18</v>
      </c>
      <c r="AN59" s="2" t="s">
        <v>868</v>
      </c>
      <c r="AO59" s="2">
        <v>12</v>
      </c>
      <c r="AP59" s="43"/>
      <c r="AQ59" s="2" t="s">
        <v>861</v>
      </c>
      <c r="AR59" s="2">
        <v>3</v>
      </c>
      <c r="AS59" s="43"/>
      <c r="AT59" s="2" t="s">
        <v>869</v>
      </c>
      <c r="AU59" s="2">
        <v>2</v>
      </c>
      <c r="AV59" s="44"/>
      <c r="AW59" s="1" t="s">
        <v>292</v>
      </c>
      <c r="AX59" s="1"/>
      <c r="AY59" s="1"/>
      <c r="AZ59" s="2" t="s">
        <v>870</v>
      </c>
      <c r="BA59" s="2">
        <v>2</v>
      </c>
      <c r="BB59" s="43"/>
      <c r="BC59" s="2" t="s">
        <v>871</v>
      </c>
      <c r="BD59" s="2">
        <v>2</v>
      </c>
      <c r="BE59" s="50">
        <f>BD59+BD60+BD61+BD62+BD63</f>
        <v>16</v>
      </c>
      <c r="BF59" s="2" t="s">
        <v>565</v>
      </c>
      <c r="BG59" s="2">
        <v>2</v>
      </c>
      <c r="BH59" s="50">
        <f>BG59+BG60+BG61+BG63+BG65+BG64</f>
        <v>15</v>
      </c>
      <c r="BI59" s="2" t="s">
        <v>872</v>
      </c>
      <c r="BJ59" s="2">
        <v>7</v>
      </c>
      <c r="BK59" s="43"/>
      <c r="BL59" s="2" t="s">
        <v>1233</v>
      </c>
      <c r="BM59" s="2">
        <v>3</v>
      </c>
      <c r="BN59" s="43"/>
      <c r="BO59" s="15" t="s">
        <v>4257</v>
      </c>
      <c r="BP59" s="15">
        <v>3</v>
      </c>
      <c r="BQ59" s="46"/>
      <c r="BR59" s="2" t="s">
        <v>1234</v>
      </c>
      <c r="BS59" s="2">
        <v>0</v>
      </c>
      <c r="BT59" s="43"/>
      <c r="BU59" s="1" t="s">
        <v>292</v>
      </c>
      <c r="BV59" s="1"/>
      <c r="BW59" s="1"/>
      <c r="BX59" s="2" t="s">
        <v>1235</v>
      </c>
      <c r="BY59" s="2">
        <v>2</v>
      </c>
      <c r="BZ59" s="43"/>
      <c r="CA59" s="2" t="s">
        <v>1209</v>
      </c>
      <c r="CB59" s="2">
        <v>3</v>
      </c>
      <c r="CC59" s="50">
        <f>CB59+CB60+CB61+CB62</f>
        <v>16</v>
      </c>
      <c r="CD59" s="2" t="s">
        <v>1209</v>
      </c>
      <c r="CE59" s="2">
        <v>3</v>
      </c>
      <c r="CF59" s="50">
        <f>CE59+CE60+CE61+CE62</f>
        <v>16</v>
      </c>
      <c r="CG59" s="2" t="s">
        <v>1209</v>
      </c>
      <c r="CH59" s="2">
        <v>3</v>
      </c>
      <c r="CI59" s="50">
        <f>CH59+CH60+CH61+CH62</f>
        <v>16</v>
      </c>
      <c r="CJ59" s="2" t="s">
        <v>1213</v>
      </c>
      <c r="CK59" s="2">
        <v>6</v>
      </c>
      <c r="CL59" s="50">
        <f>CK59+CK60+CK62+CK61</f>
        <v>14</v>
      </c>
      <c r="CM59" s="2" t="s">
        <v>369</v>
      </c>
      <c r="CN59" s="2">
        <v>2</v>
      </c>
      <c r="CO59" s="50">
        <f>CN59+CN60+CN61+CN64+CN62+CN63</f>
        <v>18</v>
      </c>
      <c r="CP59" s="2" t="s">
        <v>1500</v>
      </c>
      <c r="CQ59" s="2">
        <v>3</v>
      </c>
      <c r="CR59" s="43"/>
      <c r="CS59" s="2" t="s">
        <v>1595</v>
      </c>
      <c r="CT59" s="2">
        <v>2</v>
      </c>
      <c r="CU59" s="43"/>
      <c r="CV59" s="2" t="s">
        <v>1596</v>
      </c>
      <c r="CW59" s="2">
        <v>2</v>
      </c>
      <c r="CX59" s="43"/>
      <c r="CY59" s="1" t="s">
        <v>325</v>
      </c>
      <c r="CZ59" s="1"/>
      <c r="DA59" s="1"/>
      <c r="DB59" s="1" t="s">
        <v>325</v>
      </c>
      <c r="DC59" s="1"/>
      <c r="DD59" s="1"/>
      <c r="DE59" s="2" t="s">
        <v>1597</v>
      </c>
      <c r="DF59" s="2">
        <v>0</v>
      </c>
      <c r="DG59" s="50">
        <f>DF59+DF60+DF61+DF62</f>
        <v>0</v>
      </c>
      <c r="DH59" s="2" t="s">
        <v>1598</v>
      </c>
      <c r="DI59" s="2">
        <v>2</v>
      </c>
      <c r="DJ59" s="43"/>
      <c r="DK59" s="2" t="s">
        <v>192</v>
      </c>
      <c r="DL59" s="2">
        <v>3</v>
      </c>
      <c r="DM59" s="44"/>
      <c r="DN59" s="2" t="s">
        <v>1599</v>
      </c>
      <c r="DO59" s="2">
        <v>0</v>
      </c>
      <c r="DP59" s="43"/>
      <c r="DQ59" s="2" t="s">
        <v>1599</v>
      </c>
      <c r="DR59" s="2">
        <v>0</v>
      </c>
      <c r="DS59" s="43"/>
      <c r="DT59" s="2" t="s">
        <v>1600</v>
      </c>
      <c r="DU59" s="2">
        <v>0</v>
      </c>
      <c r="DV59" s="43"/>
      <c r="DW59" s="2" t="s">
        <v>1909</v>
      </c>
      <c r="DX59" s="2">
        <v>2</v>
      </c>
      <c r="DY59" s="43"/>
      <c r="DZ59" s="2" t="s">
        <v>1910</v>
      </c>
      <c r="EA59" s="2">
        <v>0</v>
      </c>
      <c r="EB59" s="43"/>
      <c r="EC59" s="2" t="s">
        <v>1911</v>
      </c>
      <c r="ED59" s="2">
        <v>0</v>
      </c>
      <c r="EE59" s="44"/>
      <c r="EF59" s="2" t="s">
        <v>1912</v>
      </c>
      <c r="EG59" s="2">
        <v>4</v>
      </c>
      <c r="EH59" s="50">
        <f>EG59+EG60+EG61+EG62+EG64</f>
        <v>20</v>
      </c>
      <c r="EI59" s="2" t="s">
        <v>1913</v>
      </c>
      <c r="EJ59" s="2">
        <v>9</v>
      </c>
      <c r="EK59" s="43"/>
      <c r="EL59" s="2" t="s">
        <v>479</v>
      </c>
      <c r="EM59" s="2">
        <v>2</v>
      </c>
      <c r="EN59" s="43"/>
      <c r="EO59" s="2" t="s">
        <v>1914</v>
      </c>
      <c r="EP59" s="2">
        <v>6</v>
      </c>
      <c r="EQ59" s="43"/>
      <c r="ER59" s="2" t="s">
        <v>1914</v>
      </c>
      <c r="ES59" s="2">
        <v>6</v>
      </c>
      <c r="ET59" s="43"/>
      <c r="EU59" s="2" t="s">
        <v>1914</v>
      </c>
      <c r="EV59" s="2">
        <v>6</v>
      </c>
      <c r="EW59" s="43"/>
      <c r="EX59" s="2" t="s">
        <v>1914</v>
      </c>
      <c r="EY59" s="2">
        <v>6</v>
      </c>
      <c r="EZ59" s="43"/>
      <c r="FA59" s="2" t="s">
        <v>1914</v>
      </c>
      <c r="FB59" s="2">
        <v>6</v>
      </c>
      <c r="FC59" s="43"/>
      <c r="FD59" s="2" t="s">
        <v>1914</v>
      </c>
      <c r="FE59" s="2">
        <v>6</v>
      </c>
      <c r="FF59" s="43"/>
      <c r="FG59" s="2" t="s">
        <v>1914</v>
      </c>
      <c r="FH59" s="2">
        <v>6</v>
      </c>
      <c r="FI59" s="43"/>
      <c r="FJ59" s="2" t="s">
        <v>1914</v>
      </c>
      <c r="FK59" s="2">
        <v>6</v>
      </c>
      <c r="FL59" s="43"/>
      <c r="FM59" s="2" t="s">
        <v>1914</v>
      </c>
      <c r="FN59" s="2">
        <v>6</v>
      </c>
      <c r="FO59" s="43"/>
      <c r="FP59" s="2" t="s">
        <v>1914</v>
      </c>
      <c r="FQ59" s="2">
        <v>6</v>
      </c>
      <c r="FR59" s="43"/>
      <c r="FS59" s="2" t="s">
        <v>2252</v>
      </c>
      <c r="FT59" s="2">
        <v>8</v>
      </c>
      <c r="FU59" s="50">
        <f>FT59+FT60</f>
        <v>12</v>
      </c>
      <c r="FV59" s="2" t="s">
        <v>2270</v>
      </c>
      <c r="FW59" s="2">
        <v>3</v>
      </c>
      <c r="FX59" s="43"/>
      <c r="FY59" s="2" t="s">
        <v>2271</v>
      </c>
      <c r="FZ59" s="2">
        <v>3</v>
      </c>
      <c r="GA59" s="43"/>
      <c r="GB59" s="2" t="s">
        <v>2248</v>
      </c>
      <c r="GC59" s="2">
        <v>3</v>
      </c>
      <c r="GD59" s="50">
        <f>GC59+GC61+GC60</f>
        <v>14</v>
      </c>
      <c r="GE59" s="2" t="s">
        <v>2272</v>
      </c>
      <c r="GF59" s="2">
        <v>3</v>
      </c>
      <c r="GG59" s="50">
        <f>GF59+GF62+GF60+GF61</f>
        <v>18</v>
      </c>
      <c r="GH59" s="3" t="s">
        <v>368</v>
      </c>
      <c r="GI59" s="47">
        <f>GJ58+GJ55+GJ47+GJ39+GJ32+GJ25+GJ18+GJ11+GJ4</f>
        <v>160</v>
      </c>
      <c r="GJ59" s="48"/>
      <c r="GK59" s="2" t="s">
        <v>2273</v>
      </c>
      <c r="GL59" s="2">
        <v>0</v>
      </c>
      <c r="GM59" s="43"/>
      <c r="GN59" s="2" t="s">
        <v>2274</v>
      </c>
      <c r="GO59" s="2">
        <v>0</v>
      </c>
      <c r="GP59" s="43"/>
      <c r="GQ59" s="1" t="s">
        <v>292</v>
      </c>
      <c r="GR59" s="1"/>
      <c r="GS59" s="1"/>
      <c r="GT59" s="2" t="s">
        <v>2630</v>
      </c>
      <c r="GU59" s="2">
        <v>2</v>
      </c>
      <c r="GV59" s="43"/>
      <c r="GW59" s="2" t="s">
        <v>2631</v>
      </c>
      <c r="GX59" s="2">
        <v>2</v>
      </c>
      <c r="GY59" s="43"/>
      <c r="GZ59" s="2" t="s">
        <v>2632</v>
      </c>
      <c r="HA59" s="2">
        <v>0</v>
      </c>
      <c r="HB59" s="43"/>
      <c r="HC59" s="2" t="s">
        <v>2633</v>
      </c>
      <c r="HD59" s="2">
        <v>0</v>
      </c>
      <c r="HE59" s="43"/>
      <c r="HF59" s="2" t="s">
        <v>207</v>
      </c>
      <c r="HG59" s="2">
        <v>8</v>
      </c>
      <c r="HH59" s="44"/>
      <c r="HI59" s="1" t="s">
        <v>325</v>
      </c>
      <c r="HJ59" s="1"/>
      <c r="HK59" s="1"/>
      <c r="HL59" s="1" t="s">
        <v>292</v>
      </c>
      <c r="HM59" s="1"/>
      <c r="HN59" s="1"/>
      <c r="HO59" s="2" t="s">
        <v>2634</v>
      </c>
      <c r="HP59" s="2">
        <v>0</v>
      </c>
      <c r="HQ59" s="44"/>
      <c r="HR59" s="2" t="s">
        <v>2635</v>
      </c>
      <c r="HS59" s="26">
        <v>4.5</v>
      </c>
      <c r="HT59" s="43"/>
      <c r="HU59" s="2" t="s">
        <v>2916</v>
      </c>
      <c r="HV59" s="2">
        <v>2</v>
      </c>
      <c r="HW59" s="43"/>
      <c r="HX59" s="2" t="s">
        <v>2917</v>
      </c>
      <c r="HY59" s="2">
        <v>0</v>
      </c>
      <c r="HZ59" s="44"/>
      <c r="IA59" s="2" t="s">
        <v>2904</v>
      </c>
      <c r="IB59" s="2">
        <v>4</v>
      </c>
      <c r="IC59" s="44"/>
      <c r="ID59" s="2" t="s">
        <v>2904</v>
      </c>
      <c r="IE59" s="2">
        <v>4</v>
      </c>
      <c r="IF59" s="44"/>
      <c r="IG59" s="2" t="s">
        <v>2918</v>
      </c>
      <c r="IH59" s="2">
        <v>2</v>
      </c>
      <c r="II59" s="50">
        <f>IH59+IH60+IH62+IH61</f>
        <v>13</v>
      </c>
      <c r="IJ59" s="4"/>
      <c r="IK59" s="4"/>
      <c r="IL59" s="4"/>
      <c r="IM59" s="3" t="s">
        <v>368</v>
      </c>
      <c r="IN59" s="47">
        <f>IO57+IO54+IO51+IO44+IO37+IO30+IO24+IO17+IO10+IO4</f>
        <v>144</v>
      </c>
      <c r="IO59" s="48"/>
      <c r="IP59" s="2" t="s">
        <v>896</v>
      </c>
      <c r="IQ59" s="2">
        <v>5</v>
      </c>
      <c r="IR59" s="43"/>
      <c r="IS59" s="24"/>
      <c r="IT59" s="24"/>
      <c r="IU59" s="24"/>
      <c r="IV59" s="2" t="s">
        <v>40</v>
      </c>
      <c r="IW59" s="2">
        <v>2</v>
      </c>
      <c r="IX59" s="43"/>
      <c r="IY59" s="2" t="s">
        <v>3230</v>
      </c>
      <c r="IZ59" s="2">
        <v>3</v>
      </c>
      <c r="JA59" s="43"/>
      <c r="JB59" s="2" t="s">
        <v>3231</v>
      </c>
      <c r="JC59" s="2">
        <v>3</v>
      </c>
      <c r="JD59" s="43"/>
      <c r="JE59" s="2" t="s">
        <v>3232</v>
      </c>
      <c r="JF59" s="2">
        <v>3</v>
      </c>
      <c r="JG59" s="43"/>
      <c r="JH59" s="2" t="s">
        <v>3233</v>
      </c>
      <c r="JI59" s="2">
        <v>7</v>
      </c>
      <c r="JJ59" s="50">
        <f>JI59+JI60+JI62+JI61</f>
        <v>17</v>
      </c>
      <c r="JK59" s="2" t="s">
        <v>3234</v>
      </c>
      <c r="JL59" s="2">
        <v>3</v>
      </c>
      <c r="JM59" s="50">
        <f>JL59+JL60+JL61+JL62+JL63+JL64</f>
        <v>17</v>
      </c>
      <c r="JN59" s="2" t="s">
        <v>3235</v>
      </c>
      <c r="JO59" s="2">
        <v>2</v>
      </c>
      <c r="JP59" s="50">
        <f>JO59+JO63+JO60+JO61+JO62</f>
        <v>17</v>
      </c>
      <c r="JQ59" s="1" t="s">
        <v>292</v>
      </c>
      <c r="JR59" s="1"/>
      <c r="JS59" s="1"/>
      <c r="JT59" s="2" t="s">
        <v>1198</v>
      </c>
      <c r="JU59" s="2">
        <v>3</v>
      </c>
      <c r="JV59" s="43"/>
      <c r="JW59" s="2" t="s">
        <v>3587</v>
      </c>
      <c r="JX59" s="2">
        <v>2</v>
      </c>
      <c r="JY59" s="44"/>
      <c r="JZ59" s="37" t="s">
        <v>810</v>
      </c>
      <c r="KA59" s="38"/>
      <c r="KB59" s="19">
        <f>KB60+KB64+KB66</f>
        <v>16</v>
      </c>
      <c r="KC59" s="2" t="s">
        <v>3588</v>
      </c>
      <c r="KD59" s="2">
        <v>2</v>
      </c>
      <c r="KE59" s="43"/>
      <c r="KF59" s="2" t="s">
        <v>3589</v>
      </c>
      <c r="KG59" s="2">
        <v>3</v>
      </c>
      <c r="KH59" s="43"/>
      <c r="KI59" s="2" t="s">
        <v>3590</v>
      </c>
      <c r="KJ59" s="2">
        <v>3</v>
      </c>
      <c r="KK59" s="44"/>
      <c r="KL59" s="2" t="s">
        <v>925</v>
      </c>
      <c r="KM59" s="2">
        <v>4</v>
      </c>
      <c r="KN59" s="43"/>
      <c r="KO59" s="2" t="s">
        <v>207</v>
      </c>
      <c r="KP59" s="2">
        <v>2</v>
      </c>
      <c r="KQ59" s="43"/>
      <c r="KR59" s="2" t="s">
        <v>1521</v>
      </c>
      <c r="KS59" s="2">
        <v>3</v>
      </c>
      <c r="KT59" s="43"/>
      <c r="KU59" s="2" t="s">
        <v>3591</v>
      </c>
      <c r="KV59" s="2">
        <v>0</v>
      </c>
      <c r="KW59" s="50">
        <f>KV59+KV61</f>
        <v>0</v>
      </c>
      <c r="KX59" s="2" t="s">
        <v>3591</v>
      </c>
      <c r="KY59" s="2">
        <v>0</v>
      </c>
      <c r="KZ59" s="50">
        <f>KY59+KY61</f>
        <v>0</v>
      </c>
      <c r="LA59" s="2" t="s">
        <v>3591</v>
      </c>
      <c r="LB59" s="2">
        <v>0</v>
      </c>
      <c r="LC59" s="50">
        <f>LB59+LB61</f>
        <v>0</v>
      </c>
      <c r="LD59" s="2" t="s">
        <v>3841</v>
      </c>
      <c r="LE59" s="2">
        <v>0</v>
      </c>
      <c r="LF59" s="44"/>
      <c r="LG59" s="2" t="s">
        <v>3842</v>
      </c>
      <c r="LH59" s="2">
        <v>2</v>
      </c>
      <c r="LI59" s="44"/>
      <c r="LJ59" s="2" t="s">
        <v>3278</v>
      </c>
      <c r="LK59" s="2">
        <v>0</v>
      </c>
      <c r="LL59" s="50">
        <f>LK59+LK62</f>
        <v>0</v>
      </c>
      <c r="LM59" s="2" t="s">
        <v>3834</v>
      </c>
      <c r="LN59" s="2">
        <v>0</v>
      </c>
      <c r="LO59" s="44"/>
      <c r="LP59" s="2" t="s">
        <v>3278</v>
      </c>
      <c r="LQ59" s="2">
        <v>0</v>
      </c>
      <c r="LR59" s="50">
        <f>LQ59+LQ62</f>
        <v>0</v>
      </c>
      <c r="LS59" s="2" t="s">
        <v>3843</v>
      </c>
      <c r="LT59" s="2">
        <v>0</v>
      </c>
      <c r="LU59" s="44"/>
      <c r="LV59" s="2" t="s">
        <v>3844</v>
      </c>
      <c r="LW59" s="2">
        <v>3</v>
      </c>
      <c r="LX59" s="44"/>
      <c r="LY59" s="2" t="s">
        <v>3845</v>
      </c>
      <c r="LZ59" s="2">
        <v>3</v>
      </c>
      <c r="MA59" s="44"/>
      <c r="MB59" s="2" t="s">
        <v>296</v>
      </c>
      <c r="MC59" s="2">
        <v>0</v>
      </c>
      <c r="MD59" s="43"/>
      <c r="ME59" s="2" t="s">
        <v>3990</v>
      </c>
      <c r="MF59" s="2">
        <v>6</v>
      </c>
      <c r="MG59" s="44"/>
      <c r="MH59" s="2" t="s">
        <v>3991</v>
      </c>
      <c r="MI59" s="2">
        <v>0</v>
      </c>
      <c r="MJ59" s="44"/>
      <c r="MK59" s="2" t="s">
        <v>3992</v>
      </c>
      <c r="ML59" s="2">
        <v>0</v>
      </c>
      <c r="MM59" s="44"/>
      <c r="MN59" s="2" t="s">
        <v>3993</v>
      </c>
      <c r="MO59" s="2"/>
      <c r="MP59" s="43"/>
      <c r="MQ59" s="1" t="s">
        <v>325</v>
      </c>
      <c r="MR59" s="1"/>
      <c r="MS59" s="1"/>
      <c r="MT59" s="1" t="s">
        <v>292</v>
      </c>
      <c r="MU59" s="1"/>
      <c r="MV59" s="1"/>
      <c r="MW59" s="5" t="s">
        <v>413</v>
      </c>
      <c r="MX59" s="1"/>
      <c r="MY59" s="1"/>
      <c r="MZ59" s="1" t="s">
        <v>292</v>
      </c>
      <c r="NA59" s="1"/>
      <c r="NB59" s="1"/>
      <c r="NC59" s="1" t="s">
        <v>4241</v>
      </c>
      <c r="ND59" s="1"/>
      <c r="NE59" s="1"/>
      <c r="NF59" s="4"/>
      <c r="NG59" s="4"/>
      <c r="NH59" s="4"/>
      <c r="NI59" s="4"/>
    </row>
    <row r="60" spans="1:373" ht="39" customHeight="1">
      <c r="A60" s="4"/>
      <c r="B60" s="4"/>
      <c r="C60" s="4"/>
      <c r="D60" s="4"/>
      <c r="E60" s="4"/>
      <c r="F60" s="4"/>
      <c r="G60" s="4"/>
      <c r="H60" s="4"/>
      <c r="I60" s="4"/>
      <c r="J60" s="2" t="s">
        <v>384</v>
      </c>
      <c r="K60" s="2">
        <v>3</v>
      </c>
      <c r="L60" s="43"/>
      <c r="M60" s="1" t="s">
        <v>292</v>
      </c>
      <c r="N60" s="1"/>
      <c r="O60" s="1"/>
      <c r="P60" s="2" t="s">
        <v>385</v>
      </c>
      <c r="Q60" s="2">
        <v>1</v>
      </c>
      <c r="R60" s="43"/>
      <c r="S60" s="2" t="s">
        <v>351</v>
      </c>
      <c r="T60" s="2">
        <v>4</v>
      </c>
      <c r="U60" s="43"/>
      <c r="V60" s="2" t="s">
        <v>386</v>
      </c>
      <c r="W60" s="2">
        <v>3</v>
      </c>
      <c r="X60" s="43"/>
      <c r="Y60" s="2" t="s">
        <v>387</v>
      </c>
      <c r="Z60" s="2">
        <v>2</v>
      </c>
      <c r="AA60" s="43"/>
      <c r="AB60" s="2" t="s">
        <v>873</v>
      </c>
      <c r="AC60" s="2">
        <v>4</v>
      </c>
      <c r="AD60" s="44"/>
      <c r="AE60" s="2" t="s">
        <v>874</v>
      </c>
      <c r="AF60" s="2">
        <v>1</v>
      </c>
      <c r="AG60" s="43"/>
      <c r="AH60" s="2" t="s">
        <v>207</v>
      </c>
      <c r="AI60" s="2">
        <v>2</v>
      </c>
      <c r="AJ60" s="43"/>
      <c r="AK60" s="2" t="s">
        <v>334</v>
      </c>
      <c r="AL60" s="2">
        <v>2</v>
      </c>
      <c r="AM60" s="43"/>
      <c r="AN60" s="2" t="s">
        <v>875</v>
      </c>
      <c r="AO60" s="2">
        <v>1</v>
      </c>
      <c r="AP60" s="43"/>
      <c r="AQ60" s="2" t="s">
        <v>869</v>
      </c>
      <c r="AR60" s="2">
        <v>2</v>
      </c>
      <c r="AS60" s="44"/>
      <c r="AT60" s="1" t="s">
        <v>292</v>
      </c>
      <c r="AU60" s="1"/>
      <c r="AV60" s="1"/>
      <c r="AW60" s="2" t="s">
        <v>876</v>
      </c>
      <c r="AX60" s="2">
        <v>4</v>
      </c>
      <c r="AY60" s="50">
        <f>AX62+AX66+AX65+AX60+AX61+AX63+AX64</f>
        <v>18</v>
      </c>
      <c r="AZ60" s="2" t="s">
        <v>877</v>
      </c>
      <c r="BA60" s="2">
        <v>3</v>
      </c>
      <c r="BB60" s="43"/>
      <c r="BC60" s="2" t="s">
        <v>615</v>
      </c>
      <c r="BD60" s="2">
        <v>2</v>
      </c>
      <c r="BE60" s="43"/>
      <c r="BF60" s="2" t="s">
        <v>878</v>
      </c>
      <c r="BG60" s="2">
        <v>2</v>
      </c>
      <c r="BH60" s="43"/>
      <c r="BI60" s="2" t="s">
        <v>262</v>
      </c>
      <c r="BJ60" s="2">
        <v>2</v>
      </c>
      <c r="BK60" s="44"/>
      <c r="BL60" s="2" t="s">
        <v>1236</v>
      </c>
      <c r="BM60" s="2">
        <v>3</v>
      </c>
      <c r="BN60" s="44"/>
      <c r="BO60" s="15" t="s">
        <v>4258</v>
      </c>
      <c r="BP60" s="15">
        <v>3</v>
      </c>
      <c r="BQ60" s="46"/>
      <c r="BR60" s="2" t="s">
        <v>1237</v>
      </c>
      <c r="BS60" s="2">
        <v>0</v>
      </c>
      <c r="BT60" s="43"/>
      <c r="BU60" s="2" t="s">
        <v>1238</v>
      </c>
      <c r="BV60" s="2">
        <v>3</v>
      </c>
      <c r="BW60" s="50">
        <f>BV60+BV61+BV62+BV63+BV64+BV65+BV66+BV67</f>
        <v>18</v>
      </c>
      <c r="BX60" s="2" t="s">
        <v>1239</v>
      </c>
      <c r="BY60" s="2">
        <v>0</v>
      </c>
      <c r="BZ60" s="44"/>
      <c r="CA60" s="2" t="s">
        <v>1240</v>
      </c>
      <c r="CB60" s="2">
        <v>3</v>
      </c>
      <c r="CC60" s="43"/>
      <c r="CD60" s="2" t="s">
        <v>1240</v>
      </c>
      <c r="CE60" s="2">
        <v>3</v>
      </c>
      <c r="CF60" s="43"/>
      <c r="CG60" s="2" t="s">
        <v>1240</v>
      </c>
      <c r="CH60" s="2">
        <v>3</v>
      </c>
      <c r="CI60" s="43"/>
      <c r="CJ60" s="2" t="s">
        <v>1241</v>
      </c>
      <c r="CK60" s="2">
        <v>2</v>
      </c>
      <c r="CL60" s="43"/>
      <c r="CM60" s="2" t="s">
        <v>1242</v>
      </c>
      <c r="CN60" s="2">
        <v>4</v>
      </c>
      <c r="CO60" s="43"/>
      <c r="CP60" s="2" t="s">
        <v>1500</v>
      </c>
      <c r="CQ60" s="2">
        <v>3</v>
      </c>
      <c r="CR60" s="43"/>
      <c r="CS60" s="2" t="s">
        <v>1601</v>
      </c>
      <c r="CT60" s="2">
        <v>2</v>
      </c>
      <c r="CU60" s="43"/>
      <c r="CV60" s="2" t="s">
        <v>1602</v>
      </c>
      <c r="CW60" s="2">
        <v>2</v>
      </c>
      <c r="CX60" s="43"/>
      <c r="CY60" s="2" t="s">
        <v>1597</v>
      </c>
      <c r="CZ60" s="2">
        <v>0</v>
      </c>
      <c r="DA60" s="50">
        <f>CZ60+CZ61+CZ62+CZ63</f>
        <v>0</v>
      </c>
      <c r="DB60" s="2" t="s">
        <v>1597</v>
      </c>
      <c r="DC60" s="2">
        <v>0</v>
      </c>
      <c r="DD60" s="50">
        <f>DC60+DC61+DC62+DC63</f>
        <v>0</v>
      </c>
      <c r="DE60" s="2" t="s">
        <v>413</v>
      </c>
      <c r="DF60" s="2">
        <v>0</v>
      </c>
      <c r="DG60" s="43"/>
      <c r="DH60" s="2" t="s">
        <v>1603</v>
      </c>
      <c r="DI60" s="2">
        <v>2</v>
      </c>
      <c r="DJ60" s="43"/>
      <c r="DK60" s="1" t="s">
        <v>325</v>
      </c>
      <c r="DL60" s="1"/>
      <c r="DM60" s="1"/>
      <c r="DN60" s="2" t="s">
        <v>1572</v>
      </c>
      <c r="DO60" s="2">
        <v>0</v>
      </c>
      <c r="DP60" s="43"/>
      <c r="DQ60" s="2" t="s">
        <v>1572</v>
      </c>
      <c r="DR60" s="2">
        <v>0</v>
      </c>
      <c r="DS60" s="43"/>
      <c r="DT60" s="2" t="s">
        <v>1604</v>
      </c>
      <c r="DU60" s="2">
        <v>0</v>
      </c>
      <c r="DV60" s="43"/>
      <c r="DW60" s="2" t="s">
        <v>1915</v>
      </c>
      <c r="DX60" s="2">
        <v>2</v>
      </c>
      <c r="DY60" s="44"/>
      <c r="DZ60" s="2" t="s">
        <v>1916</v>
      </c>
      <c r="EA60" s="2">
        <v>0</v>
      </c>
      <c r="EB60" s="43"/>
      <c r="EC60" s="3" t="s">
        <v>368</v>
      </c>
      <c r="ED60" s="47">
        <f>EE57+EE53+EE45+EE37+EE29+EE20+EE11+EE4</f>
        <v>139</v>
      </c>
      <c r="EE60" s="48"/>
      <c r="EF60" s="2" t="s">
        <v>1917</v>
      </c>
      <c r="EG60" s="2">
        <v>4</v>
      </c>
      <c r="EH60" s="43"/>
      <c r="EI60" s="2" t="s">
        <v>1918</v>
      </c>
      <c r="EJ60" s="2">
        <v>3</v>
      </c>
      <c r="EK60" s="44"/>
      <c r="EL60" s="2" t="s">
        <v>615</v>
      </c>
      <c r="EM60" s="2">
        <v>2</v>
      </c>
      <c r="EN60" s="44"/>
      <c r="EO60" s="2" t="s">
        <v>369</v>
      </c>
      <c r="EP60" s="2">
        <v>4</v>
      </c>
      <c r="EQ60" s="43"/>
      <c r="ER60" s="2" t="s">
        <v>369</v>
      </c>
      <c r="ES60" s="2">
        <v>4</v>
      </c>
      <c r="ET60" s="43"/>
      <c r="EU60" s="2" t="s">
        <v>369</v>
      </c>
      <c r="EV60" s="2">
        <v>4</v>
      </c>
      <c r="EW60" s="43"/>
      <c r="EX60" s="2" t="s">
        <v>369</v>
      </c>
      <c r="EY60" s="2">
        <v>4</v>
      </c>
      <c r="EZ60" s="43"/>
      <c r="FA60" s="2" t="s">
        <v>369</v>
      </c>
      <c r="FB60" s="2">
        <v>4</v>
      </c>
      <c r="FC60" s="43"/>
      <c r="FD60" s="2" t="s">
        <v>369</v>
      </c>
      <c r="FE60" s="2">
        <v>4</v>
      </c>
      <c r="FF60" s="43"/>
      <c r="FG60" s="2" t="s">
        <v>369</v>
      </c>
      <c r="FH60" s="2">
        <v>4</v>
      </c>
      <c r="FI60" s="43"/>
      <c r="FJ60" s="2" t="s">
        <v>369</v>
      </c>
      <c r="FK60" s="2">
        <v>4</v>
      </c>
      <c r="FL60" s="43"/>
      <c r="FM60" s="2" t="s">
        <v>369</v>
      </c>
      <c r="FN60" s="2">
        <v>4</v>
      </c>
      <c r="FO60" s="43"/>
      <c r="FP60" s="2" t="s">
        <v>369</v>
      </c>
      <c r="FQ60" s="2">
        <v>4</v>
      </c>
      <c r="FR60" s="43"/>
      <c r="FS60" s="2" t="s">
        <v>2275</v>
      </c>
      <c r="FT60" s="2">
        <v>4</v>
      </c>
      <c r="FU60" s="44"/>
      <c r="FV60" s="2" t="s">
        <v>2276</v>
      </c>
      <c r="FW60" s="2">
        <v>3</v>
      </c>
      <c r="FX60" s="43"/>
      <c r="FY60" s="2" t="s">
        <v>2277</v>
      </c>
      <c r="FZ60" s="2">
        <v>3</v>
      </c>
      <c r="GA60" s="44"/>
      <c r="GB60" s="2" t="s">
        <v>2278</v>
      </c>
      <c r="GC60" s="2">
        <v>4</v>
      </c>
      <c r="GD60" s="43"/>
      <c r="GE60" s="2" t="s">
        <v>2279</v>
      </c>
      <c r="GF60" s="2">
        <v>2</v>
      </c>
      <c r="GG60" s="43"/>
      <c r="GH60" s="4"/>
      <c r="GI60" s="4"/>
      <c r="GJ60" s="4"/>
      <c r="GK60" s="2" t="s">
        <v>2280</v>
      </c>
      <c r="GL60" s="2">
        <v>0</v>
      </c>
      <c r="GM60" s="43"/>
      <c r="GN60" s="2" t="s">
        <v>2236</v>
      </c>
      <c r="GO60" s="2">
        <v>0</v>
      </c>
      <c r="GP60" s="43"/>
      <c r="GQ60" s="2" t="s">
        <v>2281</v>
      </c>
      <c r="GR60" s="2">
        <v>1</v>
      </c>
      <c r="GS60" s="50">
        <f>GR60+GR61+GR62+GR63+GR64</f>
        <v>13</v>
      </c>
      <c r="GT60" s="2" t="s">
        <v>2636</v>
      </c>
      <c r="GU60" s="2">
        <v>2</v>
      </c>
      <c r="GV60" s="43"/>
      <c r="GW60" s="2" t="s">
        <v>2637</v>
      </c>
      <c r="GX60" s="2">
        <v>3</v>
      </c>
      <c r="GY60" s="43"/>
      <c r="GZ60" s="2" t="s">
        <v>2638</v>
      </c>
      <c r="HA60" s="2">
        <v>0</v>
      </c>
      <c r="HB60" s="43"/>
      <c r="HC60" s="2" t="s">
        <v>2639</v>
      </c>
      <c r="HD60" s="2">
        <v>0</v>
      </c>
      <c r="HE60" s="44"/>
      <c r="HF60" s="3" t="s">
        <v>368</v>
      </c>
      <c r="HG60" s="47">
        <f>HH58+HH54+HH49+HH42+HH34+HH26+HH19+HH11+HH4</f>
        <v>152</v>
      </c>
      <c r="HH60" s="48"/>
      <c r="HI60" s="2" t="s">
        <v>338</v>
      </c>
      <c r="HJ60" s="2">
        <v>9</v>
      </c>
      <c r="HK60" s="50">
        <f>HJ60+HJ63+HJ61+HJ62</f>
        <v>14</v>
      </c>
      <c r="HL60" s="2" t="s">
        <v>2634</v>
      </c>
      <c r="HM60" s="2">
        <v>2</v>
      </c>
      <c r="HN60" s="50">
        <f>HM60+HM61+HM66+HM62+HM63+HM64+HM65</f>
        <v>14</v>
      </c>
      <c r="HO60" s="1" t="s">
        <v>325</v>
      </c>
      <c r="HP60" s="1"/>
      <c r="HQ60" s="1"/>
      <c r="HR60" s="2" t="s">
        <v>2640</v>
      </c>
      <c r="HS60" s="2">
        <v>4</v>
      </c>
      <c r="HT60" s="43"/>
      <c r="HU60" s="2" t="s">
        <v>2919</v>
      </c>
      <c r="HV60" s="2">
        <v>3</v>
      </c>
      <c r="HW60" s="43"/>
      <c r="HX60" s="1" t="s">
        <v>325</v>
      </c>
      <c r="HY60" s="1"/>
      <c r="HZ60" s="1"/>
      <c r="IA60" s="1" t="s">
        <v>358</v>
      </c>
      <c r="IB60" s="1"/>
      <c r="IC60" s="1"/>
      <c r="ID60" s="1" t="s">
        <v>358</v>
      </c>
      <c r="IE60" s="1"/>
      <c r="IF60" s="1"/>
      <c r="IG60" s="2" t="s">
        <v>2920</v>
      </c>
      <c r="IH60" s="2">
        <v>5</v>
      </c>
      <c r="II60" s="43"/>
      <c r="IJ60" s="4"/>
      <c r="IK60" s="4"/>
      <c r="IL60" s="4"/>
      <c r="IM60" s="24"/>
      <c r="IN60" s="24"/>
      <c r="IO60" s="27"/>
      <c r="IP60" s="2" t="s">
        <v>1201</v>
      </c>
      <c r="IQ60" s="2">
        <v>3</v>
      </c>
      <c r="IR60" s="44"/>
      <c r="IS60" s="24"/>
      <c r="IT60" s="24"/>
      <c r="IU60" s="24"/>
      <c r="IV60" s="2" t="s">
        <v>3236</v>
      </c>
      <c r="IW60" s="2">
        <v>3</v>
      </c>
      <c r="IX60" s="43"/>
      <c r="IY60" s="2" t="s">
        <v>3231</v>
      </c>
      <c r="IZ60" s="2">
        <v>3</v>
      </c>
      <c r="JA60" s="44"/>
      <c r="JB60" s="2" t="s">
        <v>3230</v>
      </c>
      <c r="JC60" s="2">
        <v>3</v>
      </c>
      <c r="JD60" s="43"/>
      <c r="JE60" s="2" t="s">
        <v>3237</v>
      </c>
      <c r="JF60" s="2">
        <v>3</v>
      </c>
      <c r="JG60" s="43"/>
      <c r="JH60" s="2" t="s">
        <v>3238</v>
      </c>
      <c r="JI60" s="2">
        <v>5</v>
      </c>
      <c r="JJ60" s="43"/>
      <c r="JK60" s="2" t="s">
        <v>3239</v>
      </c>
      <c r="JL60" s="2">
        <v>3</v>
      </c>
      <c r="JM60" s="43"/>
      <c r="JN60" s="2" t="s">
        <v>413</v>
      </c>
      <c r="JO60" s="2">
        <v>7</v>
      </c>
      <c r="JP60" s="43"/>
      <c r="JQ60" s="2" t="s">
        <v>3240</v>
      </c>
      <c r="JR60" s="2">
        <v>3</v>
      </c>
      <c r="JS60" s="50">
        <f>JR60+JR61+JR62+JR63</f>
        <v>16</v>
      </c>
      <c r="JT60" s="2" t="s">
        <v>3241</v>
      </c>
      <c r="JU60" s="2">
        <v>2</v>
      </c>
      <c r="JV60" s="43"/>
      <c r="JW60" s="1" t="s">
        <v>358</v>
      </c>
      <c r="JX60" s="1"/>
      <c r="JY60" s="1"/>
      <c r="JZ60" s="62" t="s">
        <v>3592</v>
      </c>
      <c r="KA60" s="48"/>
      <c r="KB60" s="8">
        <v>8</v>
      </c>
      <c r="KC60" s="2" t="s">
        <v>413</v>
      </c>
      <c r="KD60" s="2">
        <v>9</v>
      </c>
      <c r="KE60" s="43"/>
      <c r="KF60" s="2" t="s">
        <v>3593</v>
      </c>
      <c r="KG60" s="2">
        <v>3</v>
      </c>
      <c r="KH60" s="44"/>
      <c r="KI60" s="3" t="s">
        <v>368</v>
      </c>
      <c r="KJ60" s="47">
        <f>KK55+KK35+KK24+KK4</f>
        <v>144</v>
      </c>
      <c r="KK60" s="48"/>
      <c r="KL60" s="2" t="s">
        <v>934</v>
      </c>
      <c r="KM60" s="2">
        <v>4</v>
      </c>
      <c r="KN60" s="44"/>
      <c r="KO60" s="2" t="s">
        <v>3594</v>
      </c>
      <c r="KP60" s="2">
        <v>3</v>
      </c>
      <c r="KQ60" s="44"/>
      <c r="KR60" s="2" t="s">
        <v>3595</v>
      </c>
      <c r="KS60" s="2">
        <v>3</v>
      </c>
      <c r="KT60" s="43"/>
      <c r="KU60" s="2" t="s">
        <v>3596</v>
      </c>
      <c r="KV60" s="2">
        <v>0</v>
      </c>
      <c r="KW60" s="43"/>
      <c r="KX60" s="2" t="s">
        <v>3596</v>
      </c>
      <c r="KY60" s="2">
        <v>0</v>
      </c>
      <c r="KZ60" s="43"/>
      <c r="LA60" s="2" t="s">
        <v>3596</v>
      </c>
      <c r="LB60" s="2">
        <v>0</v>
      </c>
      <c r="LC60" s="43"/>
      <c r="LD60" s="1" t="s">
        <v>256</v>
      </c>
      <c r="LE60" s="1"/>
      <c r="LF60" s="1"/>
      <c r="LG60" s="1" t="s">
        <v>325</v>
      </c>
      <c r="LH60" s="1"/>
      <c r="LI60" s="1"/>
      <c r="LJ60" s="2" t="s">
        <v>3285</v>
      </c>
      <c r="LK60" s="2">
        <v>0</v>
      </c>
      <c r="LL60" s="43"/>
      <c r="LM60" s="1" t="s">
        <v>325</v>
      </c>
      <c r="LN60" s="1"/>
      <c r="LO60" s="1"/>
      <c r="LP60" s="2" t="s">
        <v>3285</v>
      </c>
      <c r="LQ60" s="2">
        <v>0</v>
      </c>
      <c r="LR60" s="43"/>
      <c r="LS60" s="1" t="s">
        <v>325</v>
      </c>
      <c r="LT60" s="1"/>
      <c r="LU60" s="1"/>
      <c r="LV60" s="1" t="s">
        <v>325</v>
      </c>
      <c r="LW60" s="1"/>
      <c r="LX60" s="1"/>
      <c r="LY60" s="3" t="s">
        <v>368</v>
      </c>
      <c r="LZ60" s="47">
        <f>MA56+MA51+MA46+MA39+MA32+MA25+MA18+MA11+MA4</f>
        <v>136</v>
      </c>
      <c r="MA60" s="48"/>
      <c r="MB60" s="2" t="s">
        <v>367</v>
      </c>
      <c r="MC60" s="2">
        <v>0</v>
      </c>
      <c r="MD60" s="43"/>
      <c r="ME60" s="3" t="s">
        <v>368</v>
      </c>
      <c r="MF60" s="47">
        <f>MG58+MG53+MG46+MG39+MG32+MG25+MG18+MG11+MG4</f>
        <v>150</v>
      </c>
      <c r="MG60" s="48"/>
      <c r="MH60" s="1" t="s">
        <v>292</v>
      </c>
      <c r="MI60" s="1"/>
      <c r="MJ60" s="1"/>
      <c r="MK60" s="1" t="s">
        <v>292</v>
      </c>
      <c r="ML60" s="1"/>
      <c r="MM60" s="1"/>
      <c r="MN60" s="2" t="s">
        <v>3994</v>
      </c>
      <c r="MO60" s="2">
        <v>0</v>
      </c>
      <c r="MP60" s="43"/>
      <c r="MQ60" s="2" t="s">
        <v>3995</v>
      </c>
      <c r="MR60" s="2">
        <v>1</v>
      </c>
      <c r="MS60" s="50">
        <f>MR60+MR61</f>
        <v>3</v>
      </c>
      <c r="MT60" s="2" t="s">
        <v>4147</v>
      </c>
      <c r="MU60" s="2">
        <v>2</v>
      </c>
      <c r="MV60" s="69">
        <f>MU60+MU61+MU62+MU63+MU64+MU65</f>
        <v>16</v>
      </c>
      <c r="MW60" s="5" t="s">
        <v>419</v>
      </c>
      <c r="MX60" s="2"/>
      <c r="MY60" s="69"/>
      <c r="MZ60" s="2" t="s">
        <v>4147</v>
      </c>
      <c r="NA60" s="2">
        <v>2</v>
      </c>
      <c r="NB60" s="69">
        <f>NA60+NA61+NA62+NA63+NA64+NA65</f>
        <v>16</v>
      </c>
      <c r="NC60" s="2"/>
      <c r="ND60" s="2"/>
      <c r="NE60" s="69"/>
      <c r="NF60" s="4"/>
      <c r="NG60" s="4"/>
      <c r="NH60" s="4"/>
      <c r="NI60" s="4"/>
    </row>
    <row r="61" spans="1:373" ht="39" customHeight="1">
      <c r="A61" s="4"/>
      <c r="B61" s="4"/>
      <c r="C61" s="4"/>
      <c r="D61" s="4"/>
      <c r="E61" s="4"/>
      <c r="F61" s="4"/>
      <c r="G61" s="4"/>
      <c r="H61" s="4"/>
      <c r="I61" s="4"/>
      <c r="J61" s="2" t="s">
        <v>388</v>
      </c>
      <c r="K61" s="2">
        <v>2</v>
      </c>
      <c r="L61" s="43"/>
      <c r="M61" s="2" t="s">
        <v>389</v>
      </c>
      <c r="N61" s="2">
        <v>2</v>
      </c>
      <c r="O61" s="50">
        <f>N61+N62+N63+N64+N65+N66</f>
        <v>17</v>
      </c>
      <c r="P61" s="2" t="s">
        <v>390</v>
      </c>
      <c r="Q61" s="2">
        <v>3</v>
      </c>
      <c r="R61" s="44"/>
      <c r="S61" s="2" t="s">
        <v>391</v>
      </c>
      <c r="T61" s="2">
        <v>7</v>
      </c>
      <c r="U61" s="44"/>
      <c r="V61" s="2" t="s">
        <v>392</v>
      </c>
      <c r="W61" s="2">
        <v>3</v>
      </c>
      <c r="X61" s="43"/>
      <c r="Y61" s="2" t="s">
        <v>393</v>
      </c>
      <c r="Z61" s="2">
        <v>1</v>
      </c>
      <c r="AA61" s="44"/>
      <c r="AB61" s="1" t="s">
        <v>358</v>
      </c>
      <c r="AC61" s="1"/>
      <c r="AD61" s="1"/>
      <c r="AE61" s="2" t="s">
        <v>879</v>
      </c>
      <c r="AF61" s="2">
        <v>3</v>
      </c>
      <c r="AG61" s="44"/>
      <c r="AH61" s="2" t="s">
        <v>311</v>
      </c>
      <c r="AI61" s="2">
        <v>4</v>
      </c>
      <c r="AJ61" s="43"/>
      <c r="AK61" s="2" t="s">
        <v>880</v>
      </c>
      <c r="AL61" s="2">
        <v>4</v>
      </c>
      <c r="AM61" s="43"/>
      <c r="AN61" s="2" t="s">
        <v>881</v>
      </c>
      <c r="AO61" s="2">
        <v>1</v>
      </c>
      <c r="AP61" s="44"/>
      <c r="AQ61" s="1" t="s">
        <v>292</v>
      </c>
      <c r="AR61" s="1"/>
      <c r="AS61" s="1"/>
      <c r="AT61" s="2" t="s">
        <v>882</v>
      </c>
      <c r="AU61" s="2">
        <v>3</v>
      </c>
      <c r="AV61" s="50">
        <f>AU63+AU61+AU62+AU66+AU64+AU65</f>
        <v>16</v>
      </c>
      <c r="AW61" s="2" t="s">
        <v>883</v>
      </c>
      <c r="AX61" s="2">
        <v>2</v>
      </c>
      <c r="AY61" s="43"/>
      <c r="AZ61" s="2" t="s">
        <v>884</v>
      </c>
      <c r="BA61" s="2">
        <v>3</v>
      </c>
      <c r="BB61" s="44"/>
      <c r="BC61" s="2" t="s">
        <v>885</v>
      </c>
      <c r="BD61" s="2">
        <v>8</v>
      </c>
      <c r="BE61" s="43"/>
      <c r="BF61" s="2" t="s">
        <v>642</v>
      </c>
      <c r="BG61" s="2">
        <v>2</v>
      </c>
      <c r="BH61" s="43"/>
      <c r="BI61" s="3" t="s">
        <v>368</v>
      </c>
      <c r="BJ61" s="47">
        <f>BK57+BK51+BK42+BK35+BK27+BK20+BK12+BK4</f>
        <v>135</v>
      </c>
      <c r="BK61" s="48"/>
      <c r="BL61" s="1" t="s">
        <v>325</v>
      </c>
      <c r="BM61" s="1"/>
      <c r="BN61" s="1"/>
      <c r="BO61" s="15" t="s">
        <v>4259</v>
      </c>
      <c r="BP61" s="15">
        <v>3</v>
      </c>
      <c r="BQ61" s="46"/>
      <c r="BR61" s="2" t="s">
        <v>1243</v>
      </c>
      <c r="BS61" s="2">
        <v>0</v>
      </c>
      <c r="BT61" s="44"/>
      <c r="BU61" s="2" t="s">
        <v>1244</v>
      </c>
      <c r="BV61" s="2">
        <v>2</v>
      </c>
      <c r="BW61" s="43"/>
      <c r="BX61" s="1" t="s">
        <v>292</v>
      </c>
      <c r="BY61" s="1"/>
      <c r="BZ61" s="1"/>
      <c r="CA61" s="2" t="s">
        <v>1245</v>
      </c>
      <c r="CB61" s="2">
        <v>1</v>
      </c>
      <c r="CC61" s="43"/>
      <c r="CD61" s="2" t="s">
        <v>1245</v>
      </c>
      <c r="CE61" s="2">
        <v>1</v>
      </c>
      <c r="CF61" s="43"/>
      <c r="CG61" s="2" t="s">
        <v>1245</v>
      </c>
      <c r="CH61" s="2">
        <v>1</v>
      </c>
      <c r="CI61" s="43"/>
      <c r="CJ61" s="2" t="s">
        <v>1246</v>
      </c>
      <c r="CK61" s="2">
        <v>2</v>
      </c>
      <c r="CL61" s="43"/>
      <c r="CM61" s="2" t="s">
        <v>1247</v>
      </c>
      <c r="CN61" s="2">
        <v>4</v>
      </c>
      <c r="CO61" s="43"/>
      <c r="CP61" s="2" t="s">
        <v>1605</v>
      </c>
      <c r="CQ61" s="2">
        <v>3</v>
      </c>
      <c r="CR61" s="44"/>
      <c r="CS61" s="2" t="s">
        <v>911</v>
      </c>
      <c r="CT61" s="2">
        <v>1</v>
      </c>
      <c r="CU61" s="44"/>
      <c r="CV61" s="2" t="s">
        <v>1606</v>
      </c>
      <c r="CW61" s="2">
        <v>1</v>
      </c>
      <c r="CX61" s="44"/>
      <c r="CY61" s="2" t="s">
        <v>413</v>
      </c>
      <c r="CZ61" s="2">
        <v>0</v>
      </c>
      <c r="DA61" s="43"/>
      <c r="DB61" s="2" t="s">
        <v>413</v>
      </c>
      <c r="DC61" s="2">
        <v>0</v>
      </c>
      <c r="DD61" s="43"/>
      <c r="DE61" s="2" t="s">
        <v>1592</v>
      </c>
      <c r="DF61" s="2">
        <v>0</v>
      </c>
      <c r="DG61" s="43"/>
      <c r="DH61" s="2" t="s">
        <v>1607</v>
      </c>
      <c r="DI61" s="2">
        <v>3</v>
      </c>
      <c r="DJ61" s="43"/>
      <c r="DK61" s="2" t="s">
        <v>1608</v>
      </c>
      <c r="DL61" s="2">
        <v>2</v>
      </c>
      <c r="DM61" s="50">
        <f>DL61+DL62+DL63+DL64</f>
        <v>15</v>
      </c>
      <c r="DN61" s="2" t="s">
        <v>1609</v>
      </c>
      <c r="DO61" s="2">
        <v>0</v>
      </c>
      <c r="DP61" s="43"/>
      <c r="DQ61" s="2" t="s">
        <v>1609</v>
      </c>
      <c r="DR61" s="2">
        <v>0</v>
      </c>
      <c r="DS61" s="43"/>
      <c r="DT61" s="2" t="s">
        <v>1610</v>
      </c>
      <c r="DU61" s="2">
        <v>0</v>
      </c>
      <c r="DV61" s="43"/>
      <c r="DW61" s="1" t="s">
        <v>292</v>
      </c>
      <c r="DX61" s="1"/>
      <c r="DY61" s="1"/>
      <c r="DZ61" s="2" t="s">
        <v>290</v>
      </c>
      <c r="EA61" s="2">
        <v>0</v>
      </c>
      <c r="EB61" s="43"/>
      <c r="EC61" s="4"/>
      <c r="ED61" s="4"/>
      <c r="EE61" s="4"/>
      <c r="EF61" s="2" t="s">
        <v>1919</v>
      </c>
      <c r="EG61" s="2">
        <v>4</v>
      </c>
      <c r="EH61" s="43"/>
      <c r="EI61" s="3" t="s">
        <v>368</v>
      </c>
      <c r="EJ61" s="47">
        <f>EK56+EK51+EK43+EK35+EK27+EK19+EK11+EK4</f>
        <v>153</v>
      </c>
      <c r="EK61" s="48"/>
      <c r="EL61" s="1" t="s">
        <v>358</v>
      </c>
      <c r="EM61" s="1"/>
      <c r="EN61" s="1"/>
      <c r="EO61" s="2" t="s">
        <v>1920</v>
      </c>
      <c r="EP61" s="2">
        <v>3</v>
      </c>
      <c r="EQ61" s="43"/>
      <c r="ER61" s="2" t="s">
        <v>1920</v>
      </c>
      <c r="ES61" s="2">
        <v>3</v>
      </c>
      <c r="ET61" s="43"/>
      <c r="EU61" s="2" t="s">
        <v>1920</v>
      </c>
      <c r="EV61" s="2">
        <v>3</v>
      </c>
      <c r="EW61" s="43"/>
      <c r="EX61" s="2" t="s">
        <v>1920</v>
      </c>
      <c r="EY61" s="2">
        <v>3</v>
      </c>
      <c r="EZ61" s="43"/>
      <c r="FA61" s="2" t="s">
        <v>1920</v>
      </c>
      <c r="FB61" s="2">
        <v>3</v>
      </c>
      <c r="FC61" s="43"/>
      <c r="FD61" s="2" t="s">
        <v>1920</v>
      </c>
      <c r="FE61" s="2">
        <v>3</v>
      </c>
      <c r="FF61" s="43"/>
      <c r="FG61" s="2" t="s">
        <v>1920</v>
      </c>
      <c r="FH61" s="2">
        <v>3</v>
      </c>
      <c r="FI61" s="43"/>
      <c r="FJ61" s="2" t="s">
        <v>1920</v>
      </c>
      <c r="FK61" s="2">
        <v>3</v>
      </c>
      <c r="FL61" s="43"/>
      <c r="FM61" s="2" t="s">
        <v>1920</v>
      </c>
      <c r="FN61" s="2">
        <v>3</v>
      </c>
      <c r="FO61" s="43"/>
      <c r="FP61" s="2" t="s">
        <v>1920</v>
      </c>
      <c r="FQ61" s="2">
        <v>3</v>
      </c>
      <c r="FR61" s="43"/>
      <c r="FS61" s="3" t="s">
        <v>368</v>
      </c>
      <c r="FT61" s="47">
        <f>FU59+FU56+FU51+FU47+FU39+FU32+FU26+FU19+FU11+FU4</f>
        <v>160</v>
      </c>
      <c r="FU61" s="48"/>
      <c r="FV61" s="2" t="s">
        <v>284</v>
      </c>
      <c r="FW61" s="2">
        <v>3</v>
      </c>
      <c r="FX61" s="43"/>
      <c r="FY61" s="1" t="s">
        <v>325</v>
      </c>
      <c r="FZ61" s="1"/>
      <c r="GA61" s="1"/>
      <c r="GB61" s="2" t="s">
        <v>1934</v>
      </c>
      <c r="GC61" s="2">
        <v>7</v>
      </c>
      <c r="GD61" s="44"/>
      <c r="GE61" s="2" t="s">
        <v>2282</v>
      </c>
      <c r="GF61" s="2">
        <v>10</v>
      </c>
      <c r="GG61" s="43"/>
      <c r="GH61" s="4"/>
      <c r="GI61" s="4"/>
      <c r="GJ61" s="4"/>
      <c r="GK61" s="2" t="s">
        <v>2283</v>
      </c>
      <c r="GL61" s="2">
        <v>0</v>
      </c>
      <c r="GM61" s="43"/>
      <c r="GN61" s="2" t="s">
        <v>2284</v>
      </c>
      <c r="GO61" s="2">
        <v>0</v>
      </c>
      <c r="GP61" s="44"/>
      <c r="GQ61" s="2" t="s">
        <v>1608</v>
      </c>
      <c r="GR61" s="2">
        <v>2</v>
      </c>
      <c r="GS61" s="43"/>
      <c r="GT61" s="2" t="s">
        <v>2641</v>
      </c>
      <c r="GU61" s="2">
        <v>2</v>
      </c>
      <c r="GV61" s="43"/>
      <c r="GW61" s="2" t="s">
        <v>311</v>
      </c>
      <c r="GX61" s="2">
        <v>2</v>
      </c>
      <c r="GY61" s="43"/>
      <c r="GZ61" s="2" t="s">
        <v>2642</v>
      </c>
      <c r="HA61" s="2"/>
      <c r="HB61" s="43"/>
      <c r="HC61" s="1" t="s">
        <v>256</v>
      </c>
      <c r="HD61" s="1"/>
      <c r="HE61" s="1"/>
      <c r="HF61" s="4"/>
      <c r="HG61" s="4"/>
      <c r="HH61" s="4"/>
      <c r="HI61" s="2" t="s">
        <v>2643</v>
      </c>
      <c r="HJ61" s="2">
        <v>2</v>
      </c>
      <c r="HK61" s="43"/>
      <c r="HL61" s="2" t="s">
        <v>2644</v>
      </c>
      <c r="HM61" s="2">
        <v>2</v>
      </c>
      <c r="HN61" s="43"/>
      <c r="HO61" s="2" t="s">
        <v>419</v>
      </c>
      <c r="HP61" s="2">
        <v>0</v>
      </c>
      <c r="HQ61" s="50">
        <f>HP61+HP64+HP62+HP63</f>
        <v>0</v>
      </c>
      <c r="HR61" s="2" t="s">
        <v>311</v>
      </c>
      <c r="HS61" s="2">
        <v>4</v>
      </c>
      <c r="HT61" s="44"/>
      <c r="HU61" s="2" t="s">
        <v>376</v>
      </c>
      <c r="HV61" s="2">
        <v>8</v>
      </c>
      <c r="HW61" s="43"/>
      <c r="HX61" s="2" t="s">
        <v>413</v>
      </c>
      <c r="HY61" s="2">
        <v>0</v>
      </c>
      <c r="HZ61" s="50">
        <v>16</v>
      </c>
      <c r="IA61" s="2" t="s">
        <v>351</v>
      </c>
      <c r="IB61" s="2">
        <v>2</v>
      </c>
      <c r="IC61" s="50">
        <f>IB61+IB62+IB63</f>
        <v>11</v>
      </c>
      <c r="ID61" s="2" t="s">
        <v>351</v>
      </c>
      <c r="IE61" s="2">
        <v>2</v>
      </c>
      <c r="IF61" s="50">
        <f>IE61+IE62+IE63</f>
        <v>11</v>
      </c>
      <c r="IG61" s="2" t="s">
        <v>2911</v>
      </c>
      <c r="IH61" s="2">
        <v>4</v>
      </c>
      <c r="II61" s="43"/>
      <c r="IJ61" s="4"/>
      <c r="IK61" s="4"/>
      <c r="IL61" s="4"/>
      <c r="IM61" s="24"/>
      <c r="IN61" s="24"/>
      <c r="IO61" s="27"/>
      <c r="IP61" s="3" t="s">
        <v>368</v>
      </c>
      <c r="IQ61" s="47">
        <f>IR58+IR54+IR50+IR44+IR37+IR30+IR24+IR17+IR11+IR4</f>
        <v>150</v>
      </c>
      <c r="IR61" s="48"/>
      <c r="IS61" s="24"/>
      <c r="IT61" s="24"/>
      <c r="IU61" s="24"/>
      <c r="IV61" s="2" t="s">
        <v>3242</v>
      </c>
      <c r="IW61" s="2">
        <v>3</v>
      </c>
      <c r="IX61" s="44"/>
      <c r="IY61" s="1" t="s">
        <v>325</v>
      </c>
      <c r="IZ61" s="1"/>
      <c r="JA61" s="1"/>
      <c r="JB61" s="2" t="s">
        <v>3243</v>
      </c>
      <c r="JC61" s="2">
        <v>2</v>
      </c>
      <c r="JD61" s="43"/>
      <c r="JE61" s="2" t="s">
        <v>1156</v>
      </c>
      <c r="JF61" s="2">
        <v>2</v>
      </c>
      <c r="JG61" s="43"/>
      <c r="JH61" s="2" t="s">
        <v>3244</v>
      </c>
      <c r="JI61" s="2">
        <v>3</v>
      </c>
      <c r="JJ61" s="43"/>
      <c r="JK61" s="2" t="s">
        <v>3245</v>
      </c>
      <c r="JL61" s="2">
        <v>3</v>
      </c>
      <c r="JM61" s="43"/>
      <c r="JN61" s="2" t="s">
        <v>3246</v>
      </c>
      <c r="JO61" s="2">
        <v>4</v>
      </c>
      <c r="JP61" s="43"/>
      <c r="JQ61" s="2" t="s">
        <v>3247</v>
      </c>
      <c r="JR61" s="2">
        <v>7</v>
      </c>
      <c r="JS61" s="43"/>
      <c r="JT61" s="2" t="s">
        <v>3248</v>
      </c>
      <c r="JU61" s="2">
        <v>2</v>
      </c>
      <c r="JV61" s="43"/>
      <c r="JW61" s="2" t="s">
        <v>3597</v>
      </c>
      <c r="JX61" s="2">
        <v>2</v>
      </c>
      <c r="JY61" s="50">
        <f>JX61+JX62</f>
        <v>14</v>
      </c>
      <c r="JZ61" s="63" t="s">
        <v>3598</v>
      </c>
      <c r="KA61" s="64"/>
      <c r="KB61" s="48"/>
      <c r="KC61" s="2" t="s">
        <v>3599</v>
      </c>
      <c r="KD61" s="2">
        <v>2</v>
      </c>
      <c r="KE61" s="43"/>
      <c r="KF61" s="1" t="s">
        <v>325</v>
      </c>
      <c r="KG61" s="1"/>
      <c r="KH61" s="1"/>
      <c r="KI61" s="24"/>
      <c r="KJ61" s="24"/>
      <c r="KK61" s="27"/>
      <c r="KL61" s="3" t="s">
        <v>368</v>
      </c>
      <c r="KM61" s="47">
        <f>KN55+KN33+KN22+KN4</f>
        <v>162</v>
      </c>
      <c r="KN61" s="48"/>
      <c r="KO61" s="1" t="s">
        <v>325</v>
      </c>
      <c r="KP61" s="1"/>
      <c r="KQ61" s="1"/>
      <c r="KR61" s="2" t="s">
        <v>3600</v>
      </c>
      <c r="KS61" s="2">
        <v>2</v>
      </c>
      <c r="KT61" s="44"/>
      <c r="KU61" s="2" t="s">
        <v>3601</v>
      </c>
      <c r="KV61" s="2">
        <v>0</v>
      </c>
      <c r="KW61" s="44"/>
      <c r="KX61" s="2" t="s">
        <v>3601</v>
      </c>
      <c r="KY61" s="2">
        <v>0</v>
      </c>
      <c r="KZ61" s="44"/>
      <c r="LA61" s="2" t="s">
        <v>3601</v>
      </c>
      <c r="LB61" s="2">
        <v>0</v>
      </c>
      <c r="LC61" s="44"/>
      <c r="LD61" s="2" t="s">
        <v>3846</v>
      </c>
      <c r="LE61" s="2">
        <v>0</v>
      </c>
      <c r="LF61" s="50">
        <f>LE61+LE62+LE63+LE64</f>
        <v>0</v>
      </c>
      <c r="LG61" s="2" t="s">
        <v>1256</v>
      </c>
      <c r="LH61" s="2">
        <v>12</v>
      </c>
      <c r="LI61" s="50">
        <f>LH61+LH62</f>
        <v>15</v>
      </c>
      <c r="LJ61" s="2" t="s">
        <v>3847</v>
      </c>
      <c r="LK61" s="2">
        <v>0</v>
      </c>
      <c r="LL61" s="43"/>
      <c r="LM61" s="2" t="s">
        <v>3278</v>
      </c>
      <c r="LN61" s="2">
        <v>0</v>
      </c>
      <c r="LO61" s="50">
        <f>LN61+LN64</f>
        <v>0</v>
      </c>
      <c r="LP61" s="2" t="s">
        <v>3847</v>
      </c>
      <c r="LQ61" s="2">
        <v>0</v>
      </c>
      <c r="LR61" s="43"/>
      <c r="LS61" s="2" t="s">
        <v>852</v>
      </c>
      <c r="LT61" s="2">
        <v>0</v>
      </c>
      <c r="LU61" s="50">
        <f>LT61+LT65</f>
        <v>0</v>
      </c>
      <c r="LV61" s="2" t="s">
        <v>3848</v>
      </c>
      <c r="LW61" s="2">
        <v>2</v>
      </c>
      <c r="LX61" s="50">
        <f>LW61+LW65+LW62+LW63+LW64</f>
        <v>16</v>
      </c>
      <c r="LY61" s="4"/>
      <c r="LZ61" s="4"/>
      <c r="MA61" s="4"/>
      <c r="MB61" s="2" t="s">
        <v>2697</v>
      </c>
      <c r="MC61" s="2">
        <v>0</v>
      </c>
      <c r="MD61" s="43"/>
      <c r="ME61" s="4"/>
      <c r="MF61" s="4"/>
      <c r="MG61" s="4"/>
      <c r="MH61" s="2" t="s">
        <v>3996</v>
      </c>
      <c r="MI61" s="2">
        <v>0</v>
      </c>
      <c r="MJ61" s="50">
        <f>MI61+MI62+MI63+MI65+MI64</f>
        <v>0</v>
      </c>
      <c r="MK61" s="2" t="s">
        <v>3996</v>
      </c>
      <c r="ML61" s="2">
        <v>0</v>
      </c>
      <c r="MM61" s="50">
        <f>ML61+ML62+ML63+ML65+ML64</f>
        <v>0</v>
      </c>
      <c r="MN61" s="2" t="s">
        <v>3997</v>
      </c>
      <c r="MO61" s="2">
        <v>0</v>
      </c>
      <c r="MP61" s="43"/>
      <c r="MQ61" s="2" t="s">
        <v>3998</v>
      </c>
      <c r="MR61" s="2">
        <v>2</v>
      </c>
      <c r="MS61" s="44"/>
      <c r="MT61" s="2" t="s">
        <v>4148</v>
      </c>
      <c r="MU61" s="2">
        <v>2</v>
      </c>
      <c r="MV61" s="70"/>
      <c r="MW61" s="5" t="s">
        <v>4198</v>
      </c>
      <c r="MX61" s="2"/>
      <c r="MY61" s="70"/>
      <c r="MZ61" s="2" t="s">
        <v>4148</v>
      </c>
      <c r="NA61" s="2">
        <v>2</v>
      </c>
      <c r="NB61" s="70"/>
      <c r="NC61" s="2"/>
      <c r="ND61" s="2"/>
      <c r="NE61" s="70"/>
      <c r="NF61" s="4"/>
      <c r="NG61" s="4"/>
      <c r="NH61" s="4"/>
      <c r="NI61" s="4"/>
    </row>
    <row r="62" spans="1:373" ht="39" customHeight="1">
      <c r="A62" s="4"/>
      <c r="B62" s="4"/>
      <c r="C62" s="4"/>
      <c r="D62" s="4"/>
      <c r="E62" s="4"/>
      <c r="F62" s="4"/>
      <c r="G62" s="4"/>
      <c r="H62" s="4"/>
      <c r="I62" s="4"/>
      <c r="J62" s="2" t="s">
        <v>394</v>
      </c>
      <c r="K62" s="2">
        <v>4</v>
      </c>
      <c r="L62" s="43"/>
      <c r="M62" s="2" t="s">
        <v>395</v>
      </c>
      <c r="N62" s="2">
        <v>3</v>
      </c>
      <c r="O62" s="43"/>
      <c r="P62" s="1" t="s">
        <v>358</v>
      </c>
      <c r="Q62" s="1"/>
      <c r="R62" s="1"/>
      <c r="S62" s="3" t="s">
        <v>368</v>
      </c>
      <c r="T62" s="25"/>
      <c r="U62" s="3">
        <f>SUM(U3:U61)</f>
        <v>171</v>
      </c>
      <c r="V62" s="2" t="s">
        <v>396</v>
      </c>
      <c r="W62" s="2">
        <v>3</v>
      </c>
      <c r="X62" s="43"/>
      <c r="Y62" s="1" t="s">
        <v>325</v>
      </c>
      <c r="Z62" s="1"/>
      <c r="AA62" s="1"/>
      <c r="AB62" s="2" t="s">
        <v>886</v>
      </c>
      <c r="AC62" s="2">
        <v>2</v>
      </c>
      <c r="AD62" s="50">
        <f>AC62+AC65+AC63+AC64</f>
        <v>8</v>
      </c>
      <c r="AE62" s="1" t="s">
        <v>292</v>
      </c>
      <c r="AF62" s="1"/>
      <c r="AG62" s="1"/>
      <c r="AH62" s="2" t="s">
        <v>802</v>
      </c>
      <c r="AI62" s="2">
        <v>2</v>
      </c>
      <c r="AJ62" s="44"/>
      <c r="AK62" s="2" t="s">
        <v>887</v>
      </c>
      <c r="AL62" s="2">
        <v>2</v>
      </c>
      <c r="AM62" s="43"/>
      <c r="AN62" s="1" t="s">
        <v>325</v>
      </c>
      <c r="AO62" s="1"/>
      <c r="AP62" s="1"/>
      <c r="AQ62" s="2" t="s">
        <v>882</v>
      </c>
      <c r="AR62" s="2">
        <v>3</v>
      </c>
      <c r="AS62" s="50">
        <f>AR64+AR62+AR63+AR67+AR65+AR66</f>
        <v>16</v>
      </c>
      <c r="AT62" s="2" t="s">
        <v>888</v>
      </c>
      <c r="AU62" s="2">
        <v>2</v>
      </c>
      <c r="AV62" s="43"/>
      <c r="AW62" s="2" t="s">
        <v>889</v>
      </c>
      <c r="AX62" s="2">
        <v>4</v>
      </c>
      <c r="AY62" s="43"/>
      <c r="AZ62" s="1" t="s">
        <v>358</v>
      </c>
      <c r="BA62" s="1"/>
      <c r="BB62" s="1"/>
      <c r="BC62" s="2" t="s">
        <v>878</v>
      </c>
      <c r="BD62" s="2">
        <v>3</v>
      </c>
      <c r="BE62" s="43"/>
      <c r="BF62" s="2" t="s">
        <v>753</v>
      </c>
      <c r="BG62" s="2">
        <v>2</v>
      </c>
      <c r="BH62" s="43"/>
      <c r="BI62" s="24"/>
      <c r="BJ62" s="24"/>
      <c r="BK62" s="24"/>
      <c r="BL62" s="2" t="s">
        <v>1248</v>
      </c>
      <c r="BM62" s="2">
        <v>2</v>
      </c>
      <c r="BN62" s="50">
        <f>BM62+BM63+BM64</f>
        <v>13</v>
      </c>
      <c r="BO62" s="15" t="s">
        <v>4260</v>
      </c>
      <c r="BP62" s="15">
        <v>3</v>
      </c>
      <c r="BQ62" s="46"/>
      <c r="BR62" s="1" t="s">
        <v>358</v>
      </c>
      <c r="BS62" s="1"/>
      <c r="BT62" s="1"/>
      <c r="BU62" s="2" t="s">
        <v>1244</v>
      </c>
      <c r="BV62" s="2">
        <v>2</v>
      </c>
      <c r="BW62" s="43"/>
      <c r="BX62" s="2" t="s">
        <v>1249</v>
      </c>
      <c r="BY62" s="2">
        <v>3</v>
      </c>
      <c r="BZ62" s="50">
        <f>BY62+BY63+BY64+BY65+BY66+BY67</f>
        <v>17</v>
      </c>
      <c r="CA62" s="2" t="s">
        <v>362</v>
      </c>
      <c r="CB62" s="2">
        <v>9</v>
      </c>
      <c r="CC62" s="44"/>
      <c r="CD62" s="2" t="s">
        <v>362</v>
      </c>
      <c r="CE62" s="2">
        <v>9</v>
      </c>
      <c r="CF62" s="44"/>
      <c r="CG62" s="2" t="s">
        <v>362</v>
      </c>
      <c r="CH62" s="2">
        <v>9</v>
      </c>
      <c r="CI62" s="44"/>
      <c r="CJ62" s="2" t="s">
        <v>1164</v>
      </c>
      <c r="CK62" s="2">
        <v>4</v>
      </c>
      <c r="CL62" s="44"/>
      <c r="CM62" s="2" t="s">
        <v>1250</v>
      </c>
      <c r="CN62" s="2">
        <v>4</v>
      </c>
      <c r="CO62" s="43"/>
      <c r="CP62" s="1" t="s">
        <v>325</v>
      </c>
      <c r="CQ62" s="1"/>
      <c r="CR62" s="1"/>
      <c r="CS62" s="1" t="s">
        <v>292</v>
      </c>
      <c r="CT62" s="1"/>
      <c r="CU62" s="1"/>
      <c r="CV62" s="1" t="s">
        <v>292</v>
      </c>
      <c r="CW62" s="1"/>
      <c r="CX62" s="1"/>
      <c r="CY62" s="2" t="s">
        <v>1592</v>
      </c>
      <c r="CZ62" s="2">
        <v>0</v>
      </c>
      <c r="DA62" s="43"/>
      <c r="DB62" s="2" t="s">
        <v>1592</v>
      </c>
      <c r="DC62" s="2">
        <v>0</v>
      </c>
      <c r="DD62" s="43"/>
      <c r="DE62" s="2" t="s">
        <v>479</v>
      </c>
      <c r="DF62" s="2">
        <v>0</v>
      </c>
      <c r="DG62" s="44"/>
      <c r="DH62" s="2" t="s">
        <v>1611</v>
      </c>
      <c r="DI62" s="2">
        <v>1</v>
      </c>
      <c r="DJ62" s="44"/>
      <c r="DK62" s="2" t="s">
        <v>362</v>
      </c>
      <c r="DL62" s="2">
        <v>6</v>
      </c>
      <c r="DM62" s="43"/>
      <c r="DN62" s="2" t="s">
        <v>1612</v>
      </c>
      <c r="DO62" s="2">
        <v>0</v>
      </c>
      <c r="DP62" s="44"/>
      <c r="DQ62" s="2" t="s">
        <v>1612</v>
      </c>
      <c r="DR62" s="2">
        <v>0</v>
      </c>
      <c r="DS62" s="44"/>
      <c r="DT62" s="2" t="s">
        <v>1613</v>
      </c>
      <c r="DU62" s="2">
        <v>0</v>
      </c>
      <c r="DV62" s="43"/>
      <c r="DW62" s="2" t="s">
        <v>1921</v>
      </c>
      <c r="DX62" s="2">
        <v>2</v>
      </c>
      <c r="DY62" s="50">
        <f>DX62+DX63+DX64+DX65</f>
        <v>18</v>
      </c>
      <c r="DZ62" s="2" t="s">
        <v>276</v>
      </c>
      <c r="EA62" s="2">
        <v>0</v>
      </c>
      <c r="EB62" s="43"/>
      <c r="EC62" s="4"/>
      <c r="ED62" s="4"/>
      <c r="EE62" s="4"/>
      <c r="EF62" s="2" t="s">
        <v>1922</v>
      </c>
      <c r="EG62" s="2">
        <v>4</v>
      </c>
      <c r="EH62" s="43"/>
      <c r="EI62" s="4"/>
      <c r="EJ62" s="4"/>
      <c r="EK62" s="4"/>
      <c r="EL62" s="2" t="s">
        <v>728</v>
      </c>
      <c r="EM62" s="2">
        <v>12</v>
      </c>
      <c r="EN62" s="50">
        <f>EM62+EM63</f>
        <v>16</v>
      </c>
      <c r="EO62" s="2" t="s">
        <v>1923</v>
      </c>
      <c r="EP62" s="2">
        <v>2</v>
      </c>
      <c r="EQ62" s="44"/>
      <c r="ER62" s="2" t="s">
        <v>1923</v>
      </c>
      <c r="ES62" s="2">
        <v>2</v>
      </c>
      <c r="ET62" s="44"/>
      <c r="EU62" s="2" t="s">
        <v>1923</v>
      </c>
      <c r="EV62" s="2">
        <v>2</v>
      </c>
      <c r="EW62" s="44"/>
      <c r="EX62" s="2" t="s">
        <v>1923</v>
      </c>
      <c r="EY62" s="2">
        <v>2</v>
      </c>
      <c r="EZ62" s="44"/>
      <c r="FA62" s="2" t="s">
        <v>1923</v>
      </c>
      <c r="FB62" s="2">
        <v>2</v>
      </c>
      <c r="FC62" s="44"/>
      <c r="FD62" s="2" t="s">
        <v>1923</v>
      </c>
      <c r="FE62" s="2">
        <v>2</v>
      </c>
      <c r="FF62" s="44"/>
      <c r="FG62" s="2" t="s">
        <v>1923</v>
      </c>
      <c r="FH62" s="2">
        <v>2</v>
      </c>
      <c r="FI62" s="44"/>
      <c r="FJ62" s="2" t="s">
        <v>1923</v>
      </c>
      <c r="FK62" s="2">
        <v>2</v>
      </c>
      <c r="FL62" s="44"/>
      <c r="FM62" s="2" t="s">
        <v>1923</v>
      </c>
      <c r="FN62" s="2">
        <v>2</v>
      </c>
      <c r="FO62" s="44"/>
      <c r="FP62" s="2" t="s">
        <v>1923</v>
      </c>
      <c r="FQ62" s="2">
        <v>2</v>
      </c>
      <c r="FR62" s="44"/>
      <c r="FS62" s="4"/>
      <c r="FT62" s="4"/>
      <c r="FU62" s="4"/>
      <c r="FV62" s="2" t="s">
        <v>2285</v>
      </c>
      <c r="FW62" s="2">
        <v>2</v>
      </c>
      <c r="FX62" s="44"/>
      <c r="FY62" s="2" t="s">
        <v>2286</v>
      </c>
      <c r="FZ62" s="2">
        <v>5</v>
      </c>
      <c r="GA62" s="50">
        <f>FZ62+FZ63</f>
        <v>12</v>
      </c>
      <c r="GB62" s="3" t="s">
        <v>368</v>
      </c>
      <c r="GC62" s="47">
        <f>GD59+GD55+GD49+GD43+GD37+GD30++GD24+GD18+GD11+GD4</f>
        <v>156</v>
      </c>
      <c r="GD62" s="48"/>
      <c r="GE62" s="2" t="s">
        <v>2287</v>
      </c>
      <c r="GF62" s="2">
        <v>3</v>
      </c>
      <c r="GG62" s="44"/>
      <c r="GH62" s="4"/>
      <c r="GI62" s="4"/>
      <c r="GJ62" s="4"/>
      <c r="GK62" s="2" t="s">
        <v>2288</v>
      </c>
      <c r="GL62" s="2">
        <v>0</v>
      </c>
      <c r="GM62" s="44"/>
      <c r="GN62" s="1" t="s">
        <v>325</v>
      </c>
      <c r="GO62" s="1"/>
      <c r="GP62" s="1"/>
      <c r="GQ62" s="2" t="s">
        <v>2289</v>
      </c>
      <c r="GR62" s="2">
        <v>3</v>
      </c>
      <c r="GS62" s="43"/>
      <c r="GT62" s="2" t="s">
        <v>2645</v>
      </c>
      <c r="GU62" s="2">
        <v>2</v>
      </c>
      <c r="GV62" s="43"/>
      <c r="GW62" s="2" t="s">
        <v>2646</v>
      </c>
      <c r="GX62" s="2">
        <v>2</v>
      </c>
      <c r="GY62" s="43"/>
      <c r="GZ62" s="2" t="s">
        <v>2647</v>
      </c>
      <c r="HA62" s="2">
        <v>0</v>
      </c>
      <c r="HB62" s="44"/>
      <c r="HC62" s="2" t="s">
        <v>2648</v>
      </c>
      <c r="HD62" s="2">
        <v>0</v>
      </c>
      <c r="HE62" s="50">
        <f>HD62+HD63+HD64+HD65+HD66+HD67</f>
        <v>0</v>
      </c>
      <c r="HF62" s="4"/>
      <c r="HG62" s="4"/>
      <c r="HH62" s="4"/>
      <c r="HI62" s="2" t="s">
        <v>2649</v>
      </c>
      <c r="HJ62" s="2">
        <v>1</v>
      </c>
      <c r="HK62" s="43"/>
      <c r="HL62" s="2" t="s">
        <v>2650</v>
      </c>
      <c r="HM62" s="2">
        <v>2</v>
      </c>
      <c r="HN62" s="43"/>
      <c r="HO62" s="2" t="s">
        <v>2651</v>
      </c>
      <c r="HP62" s="2">
        <v>0</v>
      </c>
      <c r="HQ62" s="43"/>
      <c r="HR62" s="1" t="s">
        <v>325</v>
      </c>
      <c r="HS62" s="1"/>
      <c r="HT62" s="1"/>
      <c r="HU62" s="2" t="s">
        <v>207</v>
      </c>
      <c r="HV62" s="2">
        <v>2</v>
      </c>
      <c r="HW62" s="44"/>
      <c r="HX62" s="2" t="s">
        <v>2921</v>
      </c>
      <c r="HY62" s="2">
        <v>0</v>
      </c>
      <c r="HZ62" s="43"/>
      <c r="IA62" s="2" t="s">
        <v>419</v>
      </c>
      <c r="IB62" s="2">
        <v>5</v>
      </c>
      <c r="IC62" s="43"/>
      <c r="ID62" s="2" t="s">
        <v>419</v>
      </c>
      <c r="IE62" s="2">
        <v>5</v>
      </c>
      <c r="IF62" s="43"/>
      <c r="IG62" s="2" t="s">
        <v>2922</v>
      </c>
      <c r="IH62" s="2">
        <v>2</v>
      </c>
      <c r="II62" s="4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1" t="s">
        <v>325</v>
      </c>
      <c r="IW62" s="1"/>
      <c r="IX62" s="1"/>
      <c r="IY62" s="2" t="s">
        <v>3249</v>
      </c>
      <c r="IZ62" s="2">
        <v>6</v>
      </c>
      <c r="JA62" s="50">
        <f>IZ62+IZ65+IZ63+IZ64</f>
        <v>15</v>
      </c>
      <c r="JB62" s="2" t="s">
        <v>1205</v>
      </c>
      <c r="JC62" s="2">
        <v>2</v>
      </c>
      <c r="JD62" s="44"/>
      <c r="JE62" s="2" t="s">
        <v>1205</v>
      </c>
      <c r="JF62" s="2">
        <v>2</v>
      </c>
      <c r="JG62" s="44"/>
      <c r="JH62" s="2" t="s">
        <v>3250</v>
      </c>
      <c r="JI62" s="2">
        <v>2</v>
      </c>
      <c r="JJ62" s="44"/>
      <c r="JK62" s="2" t="s">
        <v>3251</v>
      </c>
      <c r="JL62" s="2">
        <v>3</v>
      </c>
      <c r="JM62" s="43"/>
      <c r="JN62" s="2" t="s">
        <v>3252</v>
      </c>
      <c r="JO62" s="2">
        <v>2</v>
      </c>
      <c r="JP62" s="43"/>
      <c r="JQ62" s="2" t="s">
        <v>3253</v>
      </c>
      <c r="JR62" s="2">
        <v>3</v>
      </c>
      <c r="JS62" s="43"/>
      <c r="JT62" s="2" t="s">
        <v>3254</v>
      </c>
      <c r="JU62" s="2">
        <v>3</v>
      </c>
      <c r="JV62" s="43"/>
      <c r="JW62" s="2" t="s">
        <v>3602</v>
      </c>
      <c r="JX62" s="2">
        <v>12</v>
      </c>
      <c r="JY62" s="44"/>
      <c r="JZ62" s="2" t="s">
        <v>3603</v>
      </c>
      <c r="KA62" s="2"/>
      <c r="KB62" s="2"/>
      <c r="KC62" s="2" t="s">
        <v>3599</v>
      </c>
      <c r="KD62" s="2">
        <v>2</v>
      </c>
      <c r="KE62" s="44"/>
      <c r="KF62" s="2" t="s">
        <v>2921</v>
      </c>
      <c r="KG62" s="2">
        <v>3</v>
      </c>
      <c r="KH62" s="50">
        <f>KG62+KG63+KG64</f>
        <v>13</v>
      </c>
      <c r="KI62" s="4"/>
      <c r="KJ62" s="4"/>
      <c r="KK62" s="4"/>
      <c r="KL62" s="4"/>
      <c r="KM62" s="4"/>
      <c r="KN62" s="4"/>
      <c r="KO62" s="2" t="s">
        <v>311</v>
      </c>
      <c r="KP62" s="2">
        <v>4</v>
      </c>
      <c r="KQ62" s="50">
        <f>KP62+KP63+KP64</f>
        <v>16</v>
      </c>
      <c r="KR62" s="1" t="s">
        <v>325</v>
      </c>
      <c r="KS62" s="1"/>
      <c r="KT62" s="1"/>
      <c r="KU62" s="3" t="s">
        <v>368</v>
      </c>
      <c r="KV62" s="47">
        <v>163</v>
      </c>
      <c r="KW62" s="48"/>
      <c r="KX62" s="3" t="s">
        <v>368</v>
      </c>
      <c r="KY62" s="47">
        <v>163</v>
      </c>
      <c r="KZ62" s="48"/>
      <c r="LA62" s="3" t="s">
        <v>368</v>
      </c>
      <c r="LB62" s="47">
        <v>163</v>
      </c>
      <c r="LC62" s="48"/>
      <c r="LD62" s="2" t="s">
        <v>3849</v>
      </c>
      <c r="LE62" s="2">
        <v>0</v>
      </c>
      <c r="LF62" s="43"/>
      <c r="LG62" s="2" t="s">
        <v>3850</v>
      </c>
      <c r="LH62" s="2">
        <v>3</v>
      </c>
      <c r="LI62" s="44"/>
      <c r="LJ62" s="2" t="s">
        <v>2303</v>
      </c>
      <c r="LK62" s="2">
        <v>0</v>
      </c>
      <c r="LL62" s="44"/>
      <c r="LM62" s="2" t="s">
        <v>3851</v>
      </c>
      <c r="LN62" s="2">
        <v>0</v>
      </c>
      <c r="LO62" s="43"/>
      <c r="LP62" s="2" t="s">
        <v>2303</v>
      </c>
      <c r="LQ62" s="2">
        <v>0</v>
      </c>
      <c r="LR62" s="44"/>
      <c r="LS62" s="2" t="s">
        <v>1934</v>
      </c>
      <c r="LT62" s="2">
        <v>0</v>
      </c>
      <c r="LU62" s="43"/>
      <c r="LV62" s="2" t="s">
        <v>3852</v>
      </c>
      <c r="LW62" s="2">
        <v>3</v>
      </c>
      <c r="LX62" s="43"/>
      <c r="LY62" s="4"/>
      <c r="LZ62" s="4"/>
      <c r="MA62" s="4"/>
      <c r="MB62" s="2" t="s">
        <v>3853</v>
      </c>
      <c r="MC62" s="2">
        <v>0</v>
      </c>
      <c r="MD62" s="44"/>
      <c r="ME62" s="4"/>
      <c r="MF62" s="4"/>
      <c r="MG62" s="4"/>
      <c r="MH62" s="2" t="s">
        <v>2306</v>
      </c>
      <c r="MI62" s="2">
        <v>0</v>
      </c>
      <c r="MJ62" s="43"/>
      <c r="MK62" s="2" t="s">
        <v>2306</v>
      </c>
      <c r="ML62" s="2">
        <v>0</v>
      </c>
      <c r="MM62" s="43"/>
      <c r="MN62" s="2" t="s">
        <v>3999</v>
      </c>
      <c r="MO62" s="2">
        <v>0</v>
      </c>
      <c r="MP62" s="43"/>
      <c r="MQ62" s="3" t="s">
        <v>368</v>
      </c>
      <c r="MR62" s="47">
        <f>MS60+MS53+MS46+MS39+MS32+MS25+MS18+MS11+MS4</f>
        <v>150</v>
      </c>
      <c r="MS62" s="48"/>
      <c r="MT62" s="2" t="s">
        <v>4149</v>
      </c>
      <c r="MU62" s="2">
        <v>2</v>
      </c>
      <c r="MV62" s="70"/>
      <c r="MW62" s="5" t="s">
        <v>4199</v>
      </c>
      <c r="MX62" s="2"/>
      <c r="MY62" s="70"/>
      <c r="MZ62" s="2" t="s">
        <v>4149</v>
      </c>
      <c r="NA62" s="2">
        <v>2</v>
      </c>
      <c r="NB62" s="70"/>
      <c r="NC62" s="2"/>
      <c r="ND62" s="2"/>
      <c r="NE62" s="70"/>
      <c r="NF62" s="4"/>
      <c r="NG62" s="4"/>
      <c r="NH62" s="4"/>
      <c r="NI62" s="4"/>
    </row>
    <row r="63" spans="1:373" ht="39" customHeight="1">
      <c r="A63" s="4"/>
      <c r="B63" s="4"/>
      <c r="C63" s="4"/>
      <c r="D63" s="4"/>
      <c r="E63" s="4"/>
      <c r="F63" s="4"/>
      <c r="G63" s="4"/>
      <c r="H63" s="4"/>
      <c r="I63" s="4"/>
      <c r="J63" s="2" t="s">
        <v>207</v>
      </c>
      <c r="K63" s="2">
        <v>2</v>
      </c>
      <c r="L63" s="44"/>
      <c r="M63" s="2" t="s">
        <v>397</v>
      </c>
      <c r="N63" s="2">
        <v>3</v>
      </c>
      <c r="O63" s="43"/>
      <c r="P63" s="2" t="s">
        <v>351</v>
      </c>
      <c r="Q63" s="2">
        <v>6</v>
      </c>
      <c r="R63" s="50">
        <f>Q63+Q64+Q65+Q66</f>
        <v>18</v>
      </c>
      <c r="S63" s="4"/>
      <c r="T63" s="4"/>
      <c r="U63" s="4"/>
      <c r="V63" s="2" t="s">
        <v>398</v>
      </c>
      <c r="W63" s="2">
        <v>3</v>
      </c>
      <c r="X63" s="43"/>
      <c r="Y63" s="2" t="s">
        <v>399</v>
      </c>
      <c r="Z63" s="2">
        <v>8</v>
      </c>
      <c r="AA63" s="50">
        <f>Z63+Z64</f>
        <v>15</v>
      </c>
      <c r="AB63" s="2" t="s">
        <v>890</v>
      </c>
      <c r="AC63" s="2">
        <v>2</v>
      </c>
      <c r="AD63" s="43"/>
      <c r="AE63" s="2" t="s">
        <v>891</v>
      </c>
      <c r="AF63" s="2">
        <v>6</v>
      </c>
      <c r="AG63" s="50">
        <f>AF63+AF67+AF66+AF64+AF65</f>
        <v>17</v>
      </c>
      <c r="AH63" s="1" t="s">
        <v>325</v>
      </c>
      <c r="AI63" s="1"/>
      <c r="AJ63" s="1"/>
      <c r="AK63" s="2" t="s">
        <v>892</v>
      </c>
      <c r="AL63" s="2">
        <v>2</v>
      </c>
      <c r="AM63" s="43"/>
      <c r="AN63" s="2" t="s">
        <v>893</v>
      </c>
      <c r="AO63" s="2">
        <v>2</v>
      </c>
      <c r="AP63" s="50">
        <f>AO63+AO66+AO65+AO64</f>
        <v>16</v>
      </c>
      <c r="AQ63" s="2" t="s">
        <v>888</v>
      </c>
      <c r="AR63" s="2">
        <v>2</v>
      </c>
      <c r="AS63" s="43"/>
      <c r="AT63" s="2" t="s">
        <v>894</v>
      </c>
      <c r="AU63" s="2">
        <v>3</v>
      </c>
      <c r="AV63" s="43"/>
      <c r="AW63" s="2" t="s">
        <v>895</v>
      </c>
      <c r="AX63" s="2">
        <v>3</v>
      </c>
      <c r="AY63" s="43"/>
      <c r="AZ63" s="2" t="s">
        <v>896</v>
      </c>
      <c r="BA63" s="2">
        <v>6</v>
      </c>
      <c r="BB63" s="50">
        <f>BA63+BA67+BA64+BA65+BA66</f>
        <v>16</v>
      </c>
      <c r="BC63" s="2" t="s">
        <v>812</v>
      </c>
      <c r="BD63" s="2">
        <v>1</v>
      </c>
      <c r="BE63" s="44"/>
      <c r="BF63" s="2" t="s">
        <v>885</v>
      </c>
      <c r="BG63" s="2">
        <v>3</v>
      </c>
      <c r="BH63" s="43"/>
      <c r="BI63" s="24"/>
      <c r="BJ63" s="24"/>
      <c r="BK63" s="24"/>
      <c r="BL63" s="2" t="s">
        <v>1251</v>
      </c>
      <c r="BM63" s="2">
        <v>8</v>
      </c>
      <c r="BN63" s="43"/>
      <c r="BO63" s="15" t="s">
        <v>4261</v>
      </c>
      <c r="BP63" s="15">
        <v>3</v>
      </c>
      <c r="BQ63" s="46"/>
      <c r="BR63" s="2" t="s">
        <v>1252</v>
      </c>
      <c r="BS63" s="2">
        <v>0</v>
      </c>
      <c r="BT63" s="10">
        <v>0</v>
      </c>
      <c r="BU63" s="2" t="s">
        <v>1216</v>
      </c>
      <c r="BV63" s="2">
        <v>3</v>
      </c>
      <c r="BW63" s="43"/>
      <c r="BX63" s="2" t="s">
        <v>1253</v>
      </c>
      <c r="BY63" s="2">
        <v>3</v>
      </c>
      <c r="BZ63" s="43"/>
      <c r="CA63" s="1" t="s">
        <v>325</v>
      </c>
      <c r="CB63" s="1"/>
      <c r="CC63" s="1"/>
      <c r="CD63" s="1" t="s">
        <v>325</v>
      </c>
      <c r="CE63" s="1"/>
      <c r="CF63" s="1"/>
      <c r="CG63" s="1" t="s">
        <v>325</v>
      </c>
      <c r="CH63" s="1"/>
      <c r="CI63" s="1"/>
      <c r="CJ63" s="1" t="s">
        <v>358</v>
      </c>
      <c r="CK63" s="1"/>
      <c r="CL63" s="1"/>
      <c r="CM63" s="2" t="s">
        <v>1254</v>
      </c>
      <c r="CN63" s="2">
        <v>2</v>
      </c>
      <c r="CO63" s="43"/>
      <c r="CP63" s="2" t="s">
        <v>1614</v>
      </c>
      <c r="CQ63" s="2">
        <v>3</v>
      </c>
      <c r="CR63" s="50">
        <f>CQ63+CQ64+CQ65+CQ66</f>
        <v>16</v>
      </c>
      <c r="CS63" s="2" t="s">
        <v>1615</v>
      </c>
      <c r="CT63" s="2">
        <v>10</v>
      </c>
      <c r="CU63" s="50">
        <f>CT63+CT64+CT65+CT66</f>
        <v>15</v>
      </c>
      <c r="CV63" s="2" t="s">
        <v>1616</v>
      </c>
      <c r="CW63" s="2">
        <v>4</v>
      </c>
      <c r="CX63" s="50">
        <f>CW63+CW64+CW65+CW66+CW67</f>
        <v>17</v>
      </c>
      <c r="CY63" s="2" t="s">
        <v>479</v>
      </c>
      <c r="CZ63" s="2">
        <v>0</v>
      </c>
      <c r="DA63" s="44"/>
      <c r="DB63" s="2" t="s">
        <v>479</v>
      </c>
      <c r="DC63" s="2">
        <v>0</v>
      </c>
      <c r="DD63" s="44"/>
      <c r="DE63" s="1" t="s">
        <v>358</v>
      </c>
      <c r="DF63" s="1"/>
      <c r="DG63" s="1"/>
      <c r="DH63" s="1" t="s">
        <v>292</v>
      </c>
      <c r="DI63" s="1"/>
      <c r="DJ63" s="1"/>
      <c r="DK63" s="2" t="s">
        <v>1617</v>
      </c>
      <c r="DL63" s="2">
        <v>3</v>
      </c>
      <c r="DM63" s="43"/>
      <c r="DN63" s="1" t="s">
        <v>256</v>
      </c>
      <c r="DO63" s="1"/>
      <c r="DP63" s="1"/>
      <c r="DQ63" s="1" t="s">
        <v>256</v>
      </c>
      <c r="DR63" s="1"/>
      <c r="DS63" s="1"/>
      <c r="DT63" s="2" t="s">
        <v>1618</v>
      </c>
      <c r="DU63" s="2">
        <v>0</v>
      </c>
      <c r="DV63" s="43"/>
      <c r="DW63" s="2" t="s">
        <v>1924</v>
      </c>
      <c r="DX63" s="2">
        <v>8</v>
      </c>
      <c r="DY63" s="43"/>
      <c r="DZ63" s="2" t="s">
        <v>1925</v>
      </c>
      <c r="EA63" s="2">
        <v>0</v>
      </c>
      <c r="EB63" s="44"/>
      <c r="EC63" s="4"/>
      <c r="ED63" s="4"/>
      <c r="EE63" s="4"/>
      <c r="EF63" s="2" t="s">
        <v>1926</v>
      </c>
      <c r="EG63" s="2">
        <v>4</v>
      </c>
      <c r="EH63" s="43"/>
      <c r="EI63" s="4"/>
      <c r="EJ63" s="4"/>
      <c r="EK63" s="4"/>
      <c r="EL63" s="2" t="s">
        <v>1927</v>
      </c>
      <c r="EM63" s="2">
        <v>4</v>
      </c>
      <c r="EN63" s="44"/>
      <c r="EO63" s="3" t="s">
        <v>368</v>
      </c>
      <c r="EP63" s="47">
        <f>EQ57+EQ50+EQ43+EQ35+EQ27+EQ19+EQ11+EQ4</f>
        <v>147</v>
      </c>
      <c r="EQ63" s="48"/>
      <c r="ER63" s="3" t="s">
        <v>368</v>
      </c>
      <c r="ES63" s="47">
        <f>ET57+ET50+ET43+ET35+ET27+ET19+ET11+ET4</f>
        <v>147</v>
      </c>
      <c r="ET63" s="48"/>
      <c r="EU63" s="3" t="s">
        <v>368</v>
      </c>
      <c r="EV63" s="47">
        <f>EW57+EW50+EW43+EW35+EW27+EW19+EW11+EW4</f>
        <v>147</v>
      </c>
      <c r="EW63" s="48"/>
      <c r="EX63" s="3" t="s">
        <v>368</v>
      </c>
      <c r="EY63" s="47">
        <f>EZ57+EZ50+EZ43+EZ35+EZ27+EZ19+EZ11+EZ4</f>
        <v>147</v>
      </c>
      <c r="EZ63" s="48"/>
      <c r="FA63" s="3" t="s">
        <v>368</v>
      </c>
      <c r="FB63" s="47">
        <f>FC57+FC50+FC43+FC35+FC27+FC19+FC11+FC4</f>
        <v>147</v>
      </c>
      <c r="FC63" s="48"/>
      <c r="FD63" s="3" t="s">
        <v>368</v>
      </c>
      <c r="FE63" s="47">
        <f>FF57+FF50+FF43+FF35+FF27+FF19+FF11+FF4</f>
        <v>147</v>
      </c>
      <c r="FF63" s="48"/>
      <c r="FG63" s="3" t="s">
        <v>368</v>
      </c>
      <c r="FH63" s="47">
        <f>FI57+FI50+FI43+FI35+FI27+FI19+FI11+FI4</f>
        <v>147</v>
      </c>
      <c r="FI63" s="48"/>
      <c r="FJ63" s="3" t="s">
        <v>368</v>
      </c>
      <c r="FK63" s="47">
        <f>FL57+FL50+FL43+FL35+FL27+FL19+FL11+FL4</f>
        <v>147</v>
      </c>
      <c r="FL63" s="48"/>
      <c r="FM63" s="3" t="s">
        <v>368</v>
      </c>
      <c r="FN63" s="47">
        <f>FO57+FO50+FO43+FO35+FO27+FO19+FO11+FO4</f>
        <v>147</v>
      </c>
      <c r="FO63" s="48"/>
      <c r="FP63" s="3" t="s">
        <v>368</v>
      </c>
      <c r="FQ63" s="47">
        <f>FR57+FR50+FR43+FR35+FR27+FR19+FR11+FR4</f>
        <v>147</v>
      </c>
      <c r="FR63" s="48"/>
      <c r="FS63" s="4"/>
      <c r="FT63" s="4"/>
      <c r="FU63" s="4"/>
      <c r="FV63" s="1" t="s">
        <v>292</v>
      </c>
      <c r="FW63" s="1"/>
      <c r="FX63" s="1"/>
      <c r="FY63" s="2" t="s">
        <v>2290</v>
      </c>
      <c r="FZ63" s="2">
        <v>7</v>
      </c>
      <c r="GA63" s="44"/>
      <c r="GB63" s="24"/>
      <c r="GC63" s="24"/>
      <c r="GD63" s="24"/>
      <c r="GE63" s="1" t="s">
        <v>358</v>
      </c>
      <c r="GF63" s="1"/>
      <c r="GG63" s="1"/>
      <c r="GH63" s="4"/>
      <c r="GI63" s="4"/>
      <c r="GJ63" s="4"/>
      <c r="GK63" s="1" t="s">
        <v>325</v>
      </c>
      <c r="GL63" s="1"/>
      <c r="GM63" s="1"/>
      <c r="GN63" s="2" t="s">
        <v>2291</v>
      </c>
      <c r="GO63" s="2">
        <v>0</v>
      </c>
      <c r="GP63" s="50">
        <f>GO67</f>
        <v>0</v>
      </c>
      <c r="GQ63" s="2" t="s">
        <v>2292</v>
      </c>
      <c r="GR63" s="2">
        <v>3</v>
      </c>
      <c r="GS63" s="43"/>
      <c r="GT63" s="2" t="s">
        <v>2652</v>
      </c>
      <c r="GU63" s="2">
        <v>2</v>
      </c>
      <c r="GV63" s="43"/>
      <c r="GW63" s="2" t="s">
        <v>2653</v>
      </c>
      <c r="GX63" s="2">
        <v>2</v>
      </c>
      <c r="GY63" s="44"/>
      <c r="GZ63" s="1" t="s">
        <v>256</v>
      </c>
      <c r="HA63" s="1"/>
      <c r="HB63" s="1"/>
      <c r="HC63" s="2" t="s">
        <v>2654</v>
      </c>
      <c r="HD63" s="2">
        <v>0</v>
      </c>
      <c r="HE63" s="43"/>
      <c r="HF63" s="4"/>
      <c r="HG63" s="4"/>
      <c r="HH63" s="4"/>
      <c r="HI63" s="2" t="s">
        <v>734</v>
      </c>
      <c r="HJ63" s="2">
        <v>2</v>
      </c>
      <c r="HK63" s="44"/>
      <c r="HL63" s="2" t="s">
        <v>2655</v>
      </c>
      <c r="HM63" s="2">
        <v>2</v>
      </c>
      <c r="HN63" s="43"/>
      <c r="HO63" s="2" t="s">
        <v>40</v>
      </c>
      <c r="HP63" s="2">
        <v>0</v>
      </c>
      <c r="HQ63" s="43"/>
      <c r="HR63" s="2" t="s">
        <v>2656</v>
      </c>
      <c r="HS63" s="2">
        <v>2</v>
      </c>
      <c r="HT63" s="60">
        <f>HS63+HS64+HS65</f>
        <v>8.5</v>
      </c>
      <c r="HU63" s="3" t="s">
        <v>368</v>
      </c>
      <c r="HV63" s="47">
        <f>HW58+HW52+HW44+HW36+HW28+HW20+HW12+HW4</f>
        <v>144</v>
      </c>
      <c r="HW63" s="48"/>
      <c r="HX63" s="2" t="s">
        <v>2309</v>
      </c>
      <c r="HY63" s="2">
        <v>0</v>
      </c>
      <c r="HZ63" s="44"/>
      <c r="IA63" s="2" t="s">
        <v>2904</v>
      </c>
      <c r="IB63" s="2">
        <v>4</v>
      </c>
      <c r="IC63" s="44"/>
      <c r="ID63" s="2" t="s">
        <v>2904</v>
      </c>
      <c r="IE63" s="2">
        <v>4</v>
      </c>
      <c r="IF63" s="44"/>
      <c r="IG63" s="1" t="s">
        <v>358</v>
      </c>
      <c r="IH63" s="1"/>
      <c r="II63" s="1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2" t="s">
        <v>3255</v>
      </c>
      <c r="IW63" s="2">
        <v>2</v>
      </c>
      <c r="IX63" s="50">
        <f>IW63+IW66+IW64+IW65</f>
        <v>15</v>
      </c>
      <c r="IY63" s="2" t="s">
        <v>3256</v>
      </c>
      <c r="IZ63" s="2">
        <v>3</v>
      </c>
      <c r="JA63" s="43"/>
      <c r="JB63" s="1" t="s">
        <v>325</v>
      </c>
      <c r="JC63" s="1"/>
      <c r="JD63" s="1"/>
      <c r="JE63" s="1" t="s">
        <v>325</v>
      </c>
      <c r="JF63" s="1"/>
      <c r="JG63" s="1"/>
      <c r="JH63" s="3" t="s">
        <v>368</v>
      </c>
      <c r="JI63" s="47">
        <f>JJ59+JJ54+JJ49+JJ44+JJ38+JJ31+JJ24+JJ17+JJ10+JJ4</f>
        <v>167</v>
      </c>
      <c r="JJ63" s="48"/>
      <c r="JK63" s="2" t="s">
        <v>1566</v>
      </c>
      <c r="JL63" s="2">
        <v>3</v>
      </c>
      <c r="JM63" s="43"/>
      <c r="JN63" s="2" t="s">
        <v>203</v>
      </c>
      <c r="JO63" s="2">
        <v>2</v>
      </c>
      <c r="JP63" s="44"/>
      <c r="JQ63" s="2" t="s">
        <v>3257</v>
      </c>
      <c r="JR63" s="2">
        <v>3</v>
      </c>
      <c r="JS63" s="44"/>
      <c r="JT63" s="2" t="s">
        <v>3258</v>
      </c>
      <c r="JU63" s="2">
        <v>3</v>
      </c>
      <c r="JV63" s="44"/>
      <c r="JW63" s="3" t="s">
        <v>368</v>
      </c>
      <c r="JX63" s="47">
        <f>JY61+JY54+JY47+JY41+JY35+JY29+JY23+JY17+JY11+JY4</f>
        <v>147</v>
      </c>
      <c r="JY63" s="48"/>
      <c r="JZ63" s="63" t="s">
        <v>1016</v>
      </c>
      <c r="KA63" s="64"/>
      <c r="KB63" s="48"/>
      <c r="KC63" s="1" t="s">
        <v>358</v>
      </c>
      <c r="KD63" s="1"/>
      <c r="KE63" s="1"/>
      <c r="KF63" s="2" t="s">
        <v>3604</v>
      </c>
      <c r="KG63" s="2">
        <v>7</v>
      </c>
      <c r="KH63" s="43"/>
      <c r="KI63" s="4"/>
      <c r="KJ63" s="4"/>
      <c r="KK63" s="4"/>
      <c r="KL63" s="4"/>
      <c r="KM63" s="4"/>
      <c r="KN63" s="4"/>
      <c r="KO63" s="2" t="s">
        <v>207</v>
      </c>
      <c r="KP63" s="2">
        <v>2</v>
      </c>
      <c r="KQ63" s="43"/>
      <c r="KR63" s="2" t="s">
        <v>1256</v>
      </c>
      <c r="KS63" s="2">
        <v>10</v>
      </c>
      <c r="KT63" s="50">
        <f>KS63+KS64</f>
        <v>13</v>
      </c>
      <c r="KU63" s="4"/>
      <c r="KV63" s="4"/>
      <c r="KW63" s="4"/>
      <c r="KX63" s="4"/>
      <c r="KY63" s="4"/>
      <c r="KZ63" s="4"/>
      <c r="LA63" s="4"/>
      <c r="LB63" s="4"/>
      <c r="LC63" s="4"/>
      <c r="LD63" s="2" t="s">
        <v>4270</v>
      </c>
      <c r="LE63" s="2">
        <v>0</v>
      </c>
      <c r="LF63" s="43"/>
      <c r="LG63" s="1" t="s">
        <v>358</v>
      </c>
      <c r="LH63" s="1"/>
      <c r="LI63" s="1"/>
      <c r="LJ63" s="3" t="s">
        <v>368</v>
      </c>
      <c r="LK63" s="47">
        <v>153</v>
      </c>
      <c r="LL63" s="48"/>
      <c r="LM63" s="2" t="s">
        <v>1934</v>
      </c>
      <c r="LN63" s="2">
        <v>0</v>
      </c>
      <c r="LO63" s="43"/>
      <c r="LP63" s="3" t="s">
        <v>368</v>
      </c>
      <c r="LQ63" s="47">
        <v>153</v>
      </c>
      <c r="LR63" s="48"/>
      <c r="LS63" s="2" t="s">
        <v>3854</v>
      </c>
      <c r="LT63" s="2">
        <v>0</v>
      </c>
      <c r="LU63" s="43"/>
      <c r="LV63" s="2" t="s">
        <v>3855</v>
      </c>
      <c r="LW63" s="2">
        <v>2</v>
      </c>
      <c r="LX63" s="43"/>
      <c r="LY63" s="4"/>
      <c r="LZ63" s="4"/>
      <c r="MA63" s="4"/>
      <c r="MB63" s="1" t="s">
        <v>292</v>
      </c>
      <c r="MC63" s="1"/>
      <c r="MD63" s="1"/>
      <c r="ME63" s="4"/>
      <c r="MF63" s="4"/>
      <c r="MG63" s="4"/>
      <c r="MH63" s="2" t="s">
        <v>413</v>
      </c>
      <c r="MI63" s="2">
        <v>0</v>
      </c>
      <c r="MJ63" s="43"/>
      <c r="MK63" s="2" t="s">
        <v>4000</v>
      </c>
      <c r="ML63" s="2">
        <v>0</v>
      </c>
      <c r="MM63" s="43"/>
      <c r="MN63" s="2" t="s">
        <v>3916</v>
      </c>
      <c r="MO63" s="2">
        <v>0</v>
      </c>
      <c r="MP63" s="44"/>
      <c r="MQ63" s="4"/>
      <c r="MR63" s="4"/>
      <c r="MS63" s="4"/>
      <c r="MT63" s="2" t="s">
        <v>4150</v>
      </c>
      <c r="MU63" s="2">
        <v>5</v>
      </c>
      <c r="MV63" s="70"/>
      <c r="MW63" s="5" t="s">
        <v>4200</v>
      </c>
      <c r="MX63" s="2"/>
      <c r="MY63" s="70"/>
      <c r="MZ63" s="2" t="s">
        <v>4150</v>
      </c>
      <c r="NA63" s="2">
        <v>5</v>
      </c>
      <c r="NB63" s="70"/>
      <c r="NC63" s="2"/>
      <c r="ND63" s="2"/>
      <c r="NE63" s="70"/>
      <c r="NF63" s="4"/>
      <c r="NG63" s="4"/>
      <c r="NH63" s="4"/>
      <c r="NI63" s="4"/>
    </row>
    <row r="64" spans="1:373" ht="39" customHeight="1">
      <c r="A64" s="4"/>
      <c r="B64" s="4"/>
      <c r="C64" s="4"/>
      <c r="D64" s="4"/>
      <c r="E64" s="4"/>
      <c r="F64" s="4"/>
      <c r="G64" s="4"/>
      <c r="H64" s="4"/>
      <c r="I64" s="4"/>
      <c r="J64" s="1" t="s">
        <v>358</v>
      </c>
      <c r="K64" s="1"/>
      <c r="L64" s="1"/>
      <c r="M64" s="2" t="s">
        <v>400</v>
      </c>
      <c r="N64" s="2">
        <v>3</v>
      </c>
      <c r="O64" s="43"/>
      <c r="P64" s="2" t="s">
        <v>401</v>
      </c>
      <c r="Q64" s="2">
        <v>3</v>
      </c>
      <c r="R64" s="43"/>
      <c r="S64" s="4"/>
      <c r="T64" s="4"/>
      <c r="U64" s="4"/>
      <c r="V64" s="2" t="s">
        <v>402</v>
      </c>
      <c r="W64" s="2">
        <v>3</v>
      </c>
      <c r="X64" s="43"/>
      <c r="Y64" s="2" t="s">
        <v>403</v>
      </c>
      <c r="Z64" s="2">
        <v>7</v>
      </c>
      <c r="AA64" s="44"/>
      <c r="AB64" s="2" t="s">
        <v>897</v>
      </c>
      <c r="AC64" s="2">
        <v>2</v>
      </c>
      <c r="AD64" s="43"/>
      <c r="AE64" s="2" t="s">
        <v>898</v>
      </c>
      <c r="AF64" s="2">
        <v>3</v>
      </c>
      <c r="AG64" s="43"/>
      <c r="AH64" s="2" t="s">
        <v>899</v>
      </c>
      <c r="AI64" s="2">
        <v>2</v>
      </c>
      <c r="AJ64" s="50">
        <f>AI64+AI66+AI65</f>
        <v>14</v>
      </c>
      <c r="AK64" s="2" t="s">
        <v>599</v>
      </c>
      <c r="AL64" s="2">
        <v>3</v>
      </c>
      <c r="AM64" s="43"/>
      <c r="AN64" s="2" t="s">
        <v>900</v>
      </c>
      <c r="AO64" s="2">
        <v>12</v>
      </c>
      <c r="AP64" s="43"/>
      <c r="AQ64" s="2" t="s">
        <v>894</v>
      </c>
      <c r="AR64" s="2">
        <v>3</v>
      </c>
      <c r="AS64" s="43"/>
      <c r="AT64" s="2" t="s">
        <v>901</v>
      </c>
      <c r="AU64" s="2">
        <v>3</v>
      </c>
      <c r="AV64" s="43"/>
      <c r="AW64" s="2" t="s">
        <v>902</v>
      </c>
      <c r="AX64" s="2">
        <v>2</v>
      </c>
      <c r="AY64" s="43"/>
      <c r="AZ64" s="2" t="s">
        <v>903</v>
      </c>
      <c r="BA64" s="2">
        <v>2</v>
      </c>
      <c r="BB64" s="43"/>
      <c r="BC64" s="1" t="s">
        <v>325</v>
      </c>
      <c r="BD64" s="1"/>
      <c r="BE64" s="1"/>
      <c r="BF64" s="2" t="s">
        <v>734</v>
      </c>
      <c r="BG64" s="2">
        <v>3</v>
      </c>
      <c r="BH64" s="43"/>
      <c r="BI64" s="24"/>
      <c r="BJ64" s="24"/>
      <c r="BK64" s="24"/>
      <c r="BL64" s="2" t="s">
        <v>1255</v>
      </c>
      <c r="BM64" s="2">
        <v>3</v>
      </c>
      <c r="BN64" s="44"/>
      <c r="BO64" s="15" t="s">
        <v>4262</v>
      </c>
      <c r="BP64" s="15">
        <v>3</v>
      </c>
      <c r="BQ64" s="46"/>
      <c r="BR64" s="3" t="s">
        <v>368</v>
      </c>
      <c r="BS64" s="47">
        <v>170</v>
      </c>
      <c r="BT64" s="48"/>
      <c r="BU64" s="2" t="s">
        <v>1006</v>
      </c>
      <c r="BV64" s="2">
        <v>2</v>
      </c>
      <c r="BW64" s="43"/>
      <c r="BX64" s="2" t="s">
        <v>1256</v>
      </c>
      <c r="BY64" s="2">
        <v>7</v>
      </c>
      <c r="BZ64" s="43"/>
      <c r="CA64" s="2" t="s">
        <v>1257</v>
      </c>
      <c r="CB64" s="2">
        <v>3</v>
      </c>
      <c r="CC64" s="50">
        <f>CB64+CB65+CB66</f>
        <v>13</v>
      </c>
      <c r="CD64" s="2" t="s">
        <v>1257</v>
      </c>
      <c r="CE64" s="2">
        <v>3</v>
      </c>
      <c r="CF64" s="50">
        <f>CE64+CE65+CE66</f>
        <v>13</v>
      </c>
      <c r="CG64" s="2" t="s">
        <v>1257</v>
      </c>
      <c r="CH64" s="2">
        <v>3</v>
      </c>
      <c r="CI64" s="50">
        <f>CH64+CH65+CH66</f>
        <v>13</v>
      </c>
      <c r="CJ64" s="2" t="s">
        <v>1213</v>
      </c>
      <c r="CK64" s="2">
        <v>6</v>
      </c>
      <c r="CL64" s="50">
        <f>CK64+CK65+CK67+CK66</f>
        <v>14</v>
      </c>
      <c r="CM64" s="2" t="s">
        <v>1258</v>
      </c>
      <c r="CN64" s="2">
        <v>2</v>
      </c>
      <c r="CO64" s="44"/>
      <c r="CP64" s="2" t="s">
        <v>1500</v>
      </c>
      <c r="CQ64" s="2">
        <v>3</v>
      </c>
      <c r="CR64" s="43"/>
      <c r="CS64" s="2" t="s">
        <v>1619</v>
      </c>
      <c r="CT64" s="2">
        <v>2</v>
      </c>
      <c r="CU64" s="43"/>
      <c r="CV64" s="2" t="s">
        <v>1620</v>
      </c>
      <c r="CW64" s="2">
        <v>3</v>
      </c>
      <c r="CX64" s="43"/>
      <c r="CY64" s="1" t="s">
        <v>358</v>
      </c>
      <c r="CZ64" s="1"/>
      <c r="DA64" s="1"/>
      <c r="DB64" s="1" t="s">
        <v>358</v>
      </c>
      <c r="DC64" s="1"/>
      <c r="DD64" s="1"/>
      <c r="DE64" s="2" t="s">
        <v>1621</v>
      </c>
      <c r="DF64" s="2">
        <v>0</v>
      </c>
      <c r="DG64" s="50">
        <f>DF64+DF65+DF66+DF67</f>
        <v>0</v>
      </c>
      <c r="DH64" s="2" t="s">
        <v>1622</v>
      </c>
      <c r="DI64" s="2">
        <v>1</v>
      </c>
      <c r="DJ64" s="50">
        <f>DI64+DI65+DI66+DI67+DI72+DI68+DI69+DI70+DI71</f>
        <v>16</v>
      </c>
      <c r="DK64" s="2" t="s">
        <v>1623</v>
      </c>
      <c r="DL64" s="2">
        <v>4</v>
      </c>
      <c r="DM64" s="44"/>
      <c r="DN64" s="2" t="s">
        <v>123</v>
      </c>
      <c r="DO64" s="2">
        <v>0</v>
      </c>
      <c r="DP64" s="50">
        <f>DO64+DO67+DO65+DO66+DO68+DO70+DO69</f>
        <v>0</v>
      </c>
      <c r="DQ64" s="2" t="s">
        <v>123</v>
      </c>
      <c r="DR64" s="2">
        <v>0</v>
      </c>
      <c r="DS64" s="50">
        <f>DR64+DR67+DR65+DR66+DR68+DR70+DR69</f>
        <v>0</v>
      </c>
      <c r="DT64" s="2" t="s">
        <v>1624</v>
      </c>
      <c r="DU64" s="2">
        <v>0</v>
      </c>
      <c r="DV64" s="44"/>
      <c r="DW64" s="2" t="s">
        <v>1928</v>
      </c>
      <c r="DX64" s="2">
        <v>7</v>
      </c>
      <c r="DY64" s="43"/>
      <c r="DZ64" s="1" t="s">
        <v>325</v>
      </c>
      <c r="EA64" s="1"/>
      <c r="EB64" s="1"/>
      <c r="EC64" s="4"/>
      <c r="ED64" s="4"/>
      <c r="EE64" s="4"/>
      <c r="EF64" s="2" t="s">
        <v>1929</v>
      </c>
      <c r="EG64" s="2">
        <v>4</v>
      </c>
      <c r="EH64" s="44"/>
      <c r="EI64" s="4"/>
      <c r="EJ64" s="4"/>
      <c r="EK64" s="4"/>
      <c r="EL64" s="3" t="s">
        <v>368</v>
      </c>
      <c r="EM64" s="47">
        <f>EN62+EN57+EN51+EN44+EN38+EN31+EN24+EN18+EN11+EN4</f>
        <v>157</v>
      </c>
      <c r="EN64" s="48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2" t="s">
        <v>2293</v>
      </c>
      <c r="FW64" s="2">
        <v>3</v>
      </c>
      <c r="FX64" s="50">
        <f>FW64+FW65+FW66+FW67</f>
        <v>14</v>
      </c>
      <c r="FY64" s="1" t="s">
        <v>358</v>
      </c>
      <c r="FZ64" s="1"/>
      <c r="GA64" s="1"/>
      <c r="GB64" s="24"/>
      <c r="GC64" s="24"/>
      <c r="GD64" s="24"/>
      <c r="GE64" s="2" t="s">
        <v>2294</v>
      </c>
      <c r="GF64" s="2">
        <v>2</v>
      </c>
      <c r="GG64" s="50">
        <f>GF64+GF66+GF65</f>
        <v>15</v>
      </c>
      <c r="GH64" s="4"/>
      <c r="GI64" s="4"/>
      <c r="GJ64" s="4"/>
      <c r="GK64" s="2" t="s">
        <v>2295</v>
      </c>
      <c r="GL64" s="2">
        <v>0</v>
      </c>
      <c r="GM64" s="10">
        <f>GL64</f>
        <v>0</v>
      </c>
      <c r="GN64" s="2" t="s">
        <v>2296</v>
      </c>
      <c r="GO64" s="2">
        <v>0</v>
      </c>
      <c r="GP64" s="43"/>
      <c r="GQ64" s="2" t="s">
        <v>2297</v>
      </c>
      <c r="GR64" s="2">
        <v>4</v>
      </c>
      <c r="GS64" s="44"/>
      <c r="GT64" s="2" t="s">
        <v>2657</v>
      </c>
      <c r="GU64" s="2">
        <v>3</v>
      </c>
      <c r="GV64" s="43"/>
      <c r="GW64" s="1" t="s">
        <v>325</v>
      </c>
      <c r="GX64" s="1"/>
      <c r="GY64" s="1"/>
      <c r="GZ64" s="2" t="s">
        <v>2654</v>
      </c>
      <c r="HA64" s="2">
        <v>0</v>
      </c>
      <c r="HB64" s="50">
        <f>HA64+HA65+HA66+HA67</f>
        <v>0</v>
      </c>
      <c r="HC64" s="2" t="s">
        <v>2658</v>
      </c>
      <c r="HD64" s="2">
        <v>0</v>
      </c>
      <c r="HE64" s="43"/>
      <c r="HF64" s="4"/>
      <c r="HG64" s="4"/>
      <c r="HH64" s="4"/>
      <c r="HI64" s="1" t="s">
        <v>358</v>
      </c>
      <c r="HJ64" s="1"/>
      <c r="HK64" s="1"/>
      <c r="HL64" s="2" t="s">
        <v>2659</v>
      </c>
      <c r="HM64" s="2">
        <v>2</v>
      </c>
      <c r="HN64" s="43"/>
      <c r="HO64" s="2" t="s">
        <v>2660</v>
      </c>
      <c r="HP64" s="2">
        <v>0</v>
      </c>
      <c r="HQ64" s="44"/>
      <c r="HR64" s="2" t="s">
        <v>2661</v>
      </c>
      <c r="HS64" s="26">
        <v>4.5</v>
      </c>
      <c r="HT64" s="43"/>
      <c r="HU64" s="4"/>
      <c r="HV64" s="4"/>
      <c r="HW64" s="4"/>
      <c r="HX64" s="1" t="s">
        <v>358</v>
      </c>
      <c r="HY64" s="1"/>
      <c r="HZ64" s="1"/>
      <c r="IA64" s="3" t="s">
        <v>368</v>
      </c>
      <c r="IB64" s="47">
        <f>IC61+IC57+IC52+IC45+IC38+IC32+IC25+IC18+IC12+IC4</f>
        <v>160</v>
      </c>
      <c r="IC64" s="48"/>
      <c r="ID64" s="3" t="s">
        <v>368</v>
      </c>
      <c r="IE64" s="47">
        <f>IF61+IF57+IF52+IF45+IF37+IF31+IF25+IF18+IF12+IF4</f>
        <v>160</v>
      </c>
      <c r="IF64" s="48"/>
      <c r="IG64" s="2" t="s">
        <v>2923</v>
      </c>
      <c r="IH64" s="2">
        <v>5</v>
      </c>
      <c r="II64" s="50">
        <f>IH64+IH65+IH66</f>
        <v>13</v>
      </c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2" t="s">
        <v>3259</v>
      </c>
      <c r="IW64" s="2">
        <v>3</v>
      </c>
      <c r="IX64" s="43"/>
      <c r="IY64" s="2" t="s">
        <v>3260</v>
      </c>
      <c r="IZ64" s="2">
        <v>2</v>
      </c>
      <c r="JA64" s="43"/>
      <c r="JB64" s="2" t="s">
        <v>3256</v>
      </c>
      <c r="JC64" s="2">
        <v>4</v>
      </c>
      <c r="JD64" s="50">
        <f>JC64+JC67+JC65+JC66</f>
        <v>16</v>
      </c>
      <c r="JE64" s="2" t="s">
        <v>3261</v>
      </c>
      <c r="JF64" s="2">
        <v>6</v>
      </c>
      <c r="JG64" s="50">
        <f>JF64+JF67+JF65+JF66</f>
        <v>16</v>
      </c>
      <c r="JH64" s="4"/>
      <c r="JI64" s="4"/>
      <c r="JJ64" s="4"/>
      <c r="JK64" s="2" t="s">
        <v>3262</v>
      </c>
      <c r="JL64" s="2">
        <v>2</v>
      </c>
      <c r="JM64" s="44"/>
      <c r="JN64" s="1" t="s">
        <v>358</v>
      </c>
      <c r="JO64" s="1"/>
      <c r="JP64" s="1"/>
      <c r="JQ64" s="1" t="s">
        <v>325</v>
      </c>
      <c r="JR64" s="1"/>
      <c r="JS64" s="1"/>
      <c r="JT64" s="1" t="s">
        <v>292</v>
      </c>
      <c r="JU64" s="1"/>
      <c r="JV64" s="1"/>
      <c r="JW64" s="4"/>
      <c r="JX64" s="4"/>
      <c r="JY64" s="4"/>
      <c r="JZ64" s="62" t="s">
        <v>3605</v>
      </c>
      <c r="KA64" s="48"/>
      <c r="KB64" s="8">
        <v>4</v>
      </c>
      <c r="KC64" s="2" t="s">
        <v>3606</v>
      </c>
      <c r="KD64" s="2">
        <v>2</v>
      </c>
      <c r="KE64" s="50">
        <f>KD64+KD65+KD67+KD66</f>
        <v>22</v>
      </c>
      <c r="KF64" s="2" t="s">
        <v>3607</v>
      </c>
      <c r="KG64" s="2">
        <v>3</v>
      </c>
      <c r="KH64" s="44"/>
      <c r="KI64" s="4"/>
      <c r="KJ64" s="4"/>
      <c r="KK64" s="4"/>
      <c r="KL64" s="4"/>
      <c r="KM64" s="4"/>
      <c r="KN64" s="4"/>
      <c r="KO64" s="2" t="s">
        <v>413</v>
      </c>
      <c r="KP64" s="2">
        <v>10</v>
      </c>
      <c r="KQ64" s="44"/>
      <c r="KR64" s="2" t="s">
        <v>3608</v>
      </c>
      <c r="KS64" s="2">
        <v>3</v>
      </c>
      <c r="KT64" s="44"/>
      <c r="KU64" s="4"/>
      <c r="KV64" s="4"/>
      <c r="KW64" s="4"/>
      <c r="KX64" s="4"/>
      <c r="KY64" s="4"/>
      <c r="KZ64" s="4"/>
      <c r="LA64" s="4"/>
      <c r="LB64" s="4"/>
      <c r="LC64" s="4"/>
      <c r="LD64" s="2" t="s">
        <v>3856</v>
      </c>
      <c r="LE64" s="2">
        <v>0</v>
      </c>
      <c r="LF64" s="44"/>
      <c r="LG64" s="2" t="s">
        <v>1271</v>
      </c>
      <c r="LH64" s="2">
        <v>12</v>
      </c>
      <c r="LI64" s="50">
        <f>LH64+LH65</f>
        <v>14</v>
      </c>
      <c r="LJ64" s="24"/>
      <c r="LK64" s="24"/>
      <c r="LL64" s="27"/>
      <c r="LM64" s="2" t="s">
        <v>3854</v>
      </c>
      <c r="LN64" s="2">
        <v>0</v>
      </c>
      <c r="LO64" s="44"/>
      <c r="LP64" s="24"/>
      <c r="LQ64" s="24"/>
      <c r="LR64" s="27"/>
      <c r="LS64" s="2" t="s">
        <v>3857</v>
      </c>
      <c r="LT64" s="2"/>
      <c r="LU64" s="43"/>
      <c r="LV64" s="2" t="s">
        <v>3858</v>
      </c>
      <c r="LW64" s="2">
        <v>7</v>
      </c>
      <c r="LX64" s="43"/>
      <c r="LY64" s="4"/>
      <c r="LZ64" s="4"/>
      <c r="MA64" s="4"/>
      <c r="MB64" s="2" t="s">
        <v>3859</v>
      </c>
      <c r="MC64" s="2">
        <v>0</v>
      </c>
      <c r="MD64" s="50">
        <f>MC64+MC65+MC66+MC69+MC67+MC68</f>
        <v>0</v>
      </c>
      <c r="ME64" s="4"/>
      <c r="MF64" s="4"/>
      <c r="MG64" s="4"/>
      <c r="MH64" s="2" t="s">
        <v>925</v>
      </c>
      <c r="MI64" s="2">
        <v>0</v>
      </c>
      <c r="MJ64" s="43"/>
      <c r="MK64" s="2" t="s">
        <v>925</v>
      </c>
      <c r="ML64" s="2">
        <v>0</v>
      </c>
      <c r="MM64" s="43"/>
      <c r="MN64" s="1" t="s">
        <v>4001</v>
      </c>
      <c r="MO64" s="18"/>
      <c r="MP64" s="1"/>
      <c r="MQ64" s="4"/>
      <c r="MR64" s="4"/>
      <c r="MS64" s="4"/>
      <c r="MT64" s="2" t="s">
        <v>4151</v>
      </c>
      <c r="MU64" s="2">
        <v>3</v>
      </c>
      <c r="MV64" s="70"/>
      <c r="MW64" s="5" t="s">
        <v>318</v>
      </c>
      <c r="MX64" s="2"/>
      <c r="MY64" s="70"/>
      <c r="MZ64" s="2" t="s">
        <v>4151</v>
      </c>
      <c r="NA64" s="2">
        <v>3</v>
      </c>
      <c r="NB64" s="70"/>
      <c r="NC64" s="2"/>
      <c r="ND64" s="2"/>
      <c r="NE64" s="70"/>
      <c r="NF64" s="4"/>
      <c r="NG64" s="4"/>
      <c r="NH64" s="4"/>
      <c r="NI64" s="4"/>
    </row>
    <row r="65" spans="1:373" ht="39" customHeight="1">
      <c r="A65" s="4"/>
      <c r="B65" s="4"/>
      <c r="C65" s="4"/>
      <c r="D65" s="4"/>
      <c r="E65" s="4"/>
      <c r="F65" s="4"/>
      <c r="G65" s="4"/>
      <c r="H65" s="4"/>
      <c r="I65" s="4"/>
      <c r="J65" s="2" t="s">
        <v>404</v>
      </c>
      <c r="K65" s="2">
        <v>6</v>
      </c>
      <c r="L65" s="50">
        <f>K65+K66+K67+K68+K6+K69</f>
        <v>20</v>
      </c>
      <c r="M65" s="2" t="s">
        <v>405</v>
      </c>
      <c r="N65" s="2">
        <v>3</v>
      </c>
      <c r="O65" s="43"/>
      <c r="P65" s="2" t="s">
        <v>406</v>
      </c>
      <c r="Q65" s="2">
        <v>6</v>
      </c>
      <c r="R65" s="43"/>
      <c r="S65" s="4"/>
      <c r="T65" s="4"/>
      <c r="U65" s="4"/>
      <c r="V65" s="2" t="s">
        <v>407</v>
      </c>
      <c r="W65" s="2">
        <v>1</v>
      </c>
      <c r="X65" s="44"/>
      <c r="Y65" s="1" t="s">
        <v>358</v>
      </c>
      <c r="Z65" s="1"/>
      <c r="AA65" s="1"/>
      <c r="AB65" s="2" t="s">
        <v>904</v>
      </c>
      <c r="AC65" s="2">
        <v>2</v>
      </c>
      <c r="AD65" s="44"/>
      <c r="AE65" s="2" t="s">
        <v>879</v>
      </c>
      <c r="AF65" s="2">
        <v>3</v>
      </c>
      <c r="AG65" s="43"/>
      <c r="AH65" s="2" t="s">
        <v>338</v>
      </c>
      <c r="AI65" s="2">
        <v>8</v>
      </c>
      <c r="AJ65" s="43"/>
      <c r="AK65" s="2" t="s">
        <v>905</v>
      </c>
      <c r="AL65" s="2">
        <v>3</v>
      </c>
      <c r="AM65" s="44"/>
      <c r="AN65" s="2" t="s">
        <v>906</v>
      </c>
      <c r="AO65" s="2">
        <v>1</v>
      </c>
      <c r="AP65" s="43"/>
      <c r="AQ65" s="2" t="s">
        <v>901</v>
      </c>
      <c r="AR65" s="2">
        <v>3</v>
      </c>
      <c r="AS65" s="43"/>
      <c r="AT65" s="2" t="s">
        <v>907</v>
      </c>
      <c r="AU65" s="2">
        <v>2</v>
      </c>
      <c r="AV65" s="43"/>
      <c r="AW65" s="2" t="s">
        <v>908</v>
      </c>
      <c r="AX65" s="2">
        <v>2</v>
      </c>
      <c r="AY65" s="43"/>
      <c r="AZ65" s="2" t="s">
        <v>909</v>
      </c>
      <c r="BA65" s="2">
        <v>2</v>
      </c>
      <c r="BB65" s="43"/>
      <c r="BC65" s="2" t="s">
        <v>910</v>
      </c>
      <c r="BD65" s="2">
        <v>2</v>
      </c>
      <c r="BE65" s="50">
        <f>BD65+BD66+BD67+BD68+BD69</f>
        <v>18</v>
      </c>
      <c r="BF65" s="2" t="s">
        <v>911</v>
      </c>
      <c r="BG65" s="2">
        <v>3</v>
      </c>
      <c r="BH65" s="44"/>
      <c r="BI65" s="24"/>
      <c r="BJ65" s="24"/>
      <c r="BK65" s="24"/>
      <c r="BL65" s="1" t="s">
        <v>358</v>
      </c>
      <c r="BM65" s="1"/>
      <c r="BN65" s="1"/>
      <c r="BO65" s="15" t="s">
        <v>4263</v>
      </c>
      <c r="BP65" s="15">
        <v>3</v>
      </c>
      <c r="BQ65" s="46"/>
      <c r="BR65" s="4"/>
      <c r="BS65" s="4"/>
      <c r="BT65" s="4"/>
      <c r="BU65" s="2" t="s">
        <v>1259</v>
      </c>
      <c r="BV65" s="2">
        <v>2</v>
      </c>
      <c r="BW65" s="43"/>
      <c r="BX65" s="2" t="s">
        <v>1260</v>
      </c>
      <c r="BY65" s="2">
        <v>2</v>
      </c>
      <c r="BZ65" s="43"/>
      <c r="CA65" s="2" t="s">
        <v>1261</v>
      </c>
      <c r="CB65" s="2">
        <v>1</v>
      </c>
      <c r="CC65" s="43"/>
      <c r="CD65" s="2" t="s">
        <v>1261</v>
      </c>
      <c r="CE65" s="2">
        <v>1</v>
      </c>
      <c r="CF65" s="43"/>
      <c r="CG65" s="2" t="s">
        <v>1261</v>
      </c>
      <c r="CH65" s="2">
        <v>1</v>
      </c>
      <c r="CI65" s="43"/>
      <c r="CJ65" s="2" t="s">
        <v>1241</v>
      </c>
      <c r="CK65" s="2">
        <v>2</v>
      </c>
      <c r="CL65" s="43"/>
      <c r="CM65" s="1" t="s">
        <v>325</v>
      </c>
      <c r="CN65" s="1"/>
      <c r="CO65" s="1"/>
      <c r="CP65" s="2" t="s">
        <v>1500</v>
      </c>
      <c r="CQ65" s="2">
        <v>3</v>
      </c>
      <c r="CR65" s="43"/>
      <c r="CS65" s="2" t="s">
        <v>1625</v>
      </c>
      <c r="CT65" s="2">
        <v>2</v>
      </c>
      <c r="CU65" s="43"/>
      <c r="CV65" s="2" t="s">
        <v>1626</v>
      </c>
      <c r="CW65" s="2">
        <v>2</v>
      </c>
      <c r="CX65" s="43"/>
      <c r="CY65" s="2" t="s">
        <v>1621</v>
      </c>
      <c r="CZ65" s="2">
        <v>0</v>
      </c>
      <c r="DA65" s="50">
        <f>CZ65+CZ66+CZ67+CZ68</f>
        <v>0</v>
      </c>
      <c r="DB65" s="2" t="s">
        <v>1621</v>
      </c>
      <c r="DC65" s="2">
        <v>0</v>
      </c>
      <c r="DD65" s="50">
        <f>DC65+DC66+DC67+DC68</f>
        <v>0</v>
      </c>
      <c r="DE65" s="2" t="s">
        <v>419</v>
      </c>
      <c r="DF65" s="2">
        <v>0</v>
      </c>
      <c r="DG65" s="43"/>
      <c r="DH65" s="2" t="s">
        <v>1627</v>
      </c>
      <c r="DI65" s="2">
        <v>2</v>
      </c>
      <c r="DJ65" s="43"/>
      <c r="DK65" s="1" t="s">
        <v>358</v>
      </c>
      <c r="DL65" s="1"/>
      <c r="DM65" s="1"/>
      <c r="DN65" s="2" t="s">
        <v>1628</v>
      </c>
      <c r="DO65" s="2">
        <v>0</v>
      </c>
      <c r="DP65" s="43"/>
      <c r="DQ65" s="2" t="s">
        <v>1628</v>
      </c>
      <c r="DR65" s="2">
        <v>0</v>
      </c>
      <c r="DS65" s="43"/>
      <c r="DT65" s="1" t="s">
        <v>292</v>
      </c>
      <c r="DU65" s="1"/>
      <c r="DV65" s="1"/>
      <c r="DW65" s="2" t="s">
        <v>1930</v>
      </c>
      <c r="DX65" s="2">
        <v>1</v>
      </c>
      <c r="DY65" s="44"/>
      <c r="DZ65" s="2" t="s">
        <v>1931</v>
      </c>
      <c r="EA65" s="2">
        <v>0</v>
      </c>
      <c r="EB65" s="50">
        <v>15</v>
      </c>
      <c r="EC65" s="4"/>
      <c r="ED65" s="4"/>
      <c r="EE65" s="4"/>
      <c r="EF65" s="3" t="s">
        <v>368</v>
      </c>
      <c r="EG65" s="47">
        <f>EH59+EH53+EH46+EH39+EH32+EH25+EH18+EH11+EH4</f>
        <v>172</v>
      </c>
      <c r="EH65" s="48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2" t="s">
        <v>2298</v>
      </c>
      <c r="FW65" s="2">
        <v>3</v>
      </c>
      <c r="FX65" s="43"/>
      <c r="FY65" s="2" t="s">
        <v>2299</v>
      </c>
      <c r="FZ65" s="2">
        <v>5</v>
      </c>
      <c r="GA65" s="50">
        <f>FZ65+FZ66</f>
        <v>12</v>
      </c>
      <c r="GB65" s="24"/>
      <c r="GC65" s="24"/>
      <c r="GD65" s="24"/>
      <c r="GE65" s="2" t="s">
        <v>2300</v>
      </c>
      <c r="GF65" s="2">
        <v>10</v>
      </c>
      <c r="GG65" s="43"/>
      <c r="GH65" s="4"/>
      <c r="GI65" s="4"/>
      <c r="GJ65" s="4"/>
      <c r="GK65" s="3" t="s">
        <v>368</v>
      </c>
      <c r="GL65" s="47">
        <v>152</v>
      </c>
      <c r="GM65" s="48"/>
      <c r="GN65" s="2" t="s">
        <v>2301</v>
      </c>
      <c r="GO65" s="2">
        <v>0</v>
      </c>
      <c r="GP65" s="43"/>
      <c r="GQ65" s="1" t="s">
        <v>325</v>
      </c>
      <c r="GR65" s="1"/>
      <c r="GS65" s="1"/>
      <c r="GT65" s="2" t="s">
        <v>2662</v>
      </c>
      <c r="GU65" s="2">
        <v>2</v>
      </c>
      <c r="GV65" s="43"/>
      <c r="GW65" s="2" t="s">
        <v>2663</v>
      </c>
      <c r="GX65" s="2">
        <v>11</v>
      </c>
      <c r="GY65" s="50">
        <f>GX65+GX67+GX66</f>
        <v>15</v>
      </c>
      <c r="GZ65" s="2" t="s">
        <v>2664</v>
      </c>
      <c r="HA65" s="2">
        <v>0</v>
      </c>
      <c r="HB65" s="43"/>
      <c r="HC65" s="2" t="s">
        <v>2665</v>
      </c>
      <c r="HD65" s="2">
        <v>0</v>
      </c>
      <c r="HE65" s="43"/>
      <c r="HF65" s="4"/>
      <c r="HG65" s="4"/>
      <c r="HH65" s="4"/>
      <c r="HI65" s="2" t="s">
        <v>362</v>
      </c>
      <c r="HJ65" s="2">
        <v>12</v>
      </c>
      <c r="HK65" s="50">
        <f>HJ65+HJ66+HJ67</f>
        <v>16</v>
      </c>
      <c r="HL65" s="2" t="s">
        <v>1500</v>
      </c>
      <c r="HM65" s="2">
        <v>3</v>
      </c>
      <c r="HN65" s="43"/>
      <c r="HO65" s="3" t="s">
        <v>368</v>
      </c>
      <c r="HP65" s="47">
        <v>158</v>
      </c>
      <c r="HQ65" s="48"/>
      <c r="HR65" s="2" t="s">
        <v>351</v>
      </c>
      <c r="HS65" s="2">
        <v>2</v>
      </c>
      <c r="HT65" s="44"/>
      <c r="HU65" s="4"/>
      <c r="HV65" s="4"/>
      <c r="HW65" s="4"/>
      <c r="HX65" s="2" t="s">
        <v>419</v>
      </c>
      <c r="HY65" s="2">
        <v>0</v>
      </c>
      <c r="HZ65" s="50">
        <v>14</v>
      </c>
      <c r="IA65" s="24"/>
      <c r="IB65" s="24"/>
      <c r="IC65" s="24"/>
      <c r="ID65" s="24"/>
      <c r="IE65" s="24"/>
      <c r="IF65" s="27"/>
      <c r="IG65" s="2" t="s">
        <v>2911</v>
      </c>
      <c r="IH65" s="2">
        <v>4</v>
      </c>
      <c r="II65" s="43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2" t="s">
        <v>3263</v>
      </c>
      <c r="IW65" s="2">
        <v>4</v>
      </c>
      <c r="IX65" s="43"/>
      <c r="IY65" s="2" t="s">
        <v>3264</v>
      </c>
      <c r="IZ65" s="2">
        <v>4</v>
      </c>
      <c r="JA65" s="44"/>
      <c r="JB65" s="2" t="s">
        <v>3265</v>
      </c>
      <c r="JC65" s="2">
        <v>4</v>
      </c>
      <c r="JD65" s="43"/>
      <c r="JE65" s="2" t="s">
        <v>3266</v>
      </c>
      <c r="JF65" s="2">
        <v>4</v>
      </c>
      <c r="JG65" s="43"/>
      <c r="JH65" s="4"/>
      <c r="JI65" s="4"/>
      <c r="JJ65" s="4"/>
      <c r="JK65" s="1" t="s">
        <v>325</v>
      </c>
      <c r="JL65" s="1"/>
      <c r="JM65" s="1"/>
      <c r="JN65" s="2" t="s">
        <v>419</v>
      </c>
      <c r="JO65" s="2">
        <v>7</v>
      </c>
      <c r="JP65" s="10">
        <f>JO65</f>
        <v>7</v>
      </c>
      <c r="JQ65" s="2" t="s">
        <v>3267</v>
      </c>
      <c r="JR65" s="2">
        <v>2</v>
      </c>
      <c r="JS65" s="50">
        <f>JR65+JR68+JR66+JR67</f>
        <v>15</v>
      </c>
      <c r="JT65" s="2" t="s">
        <v>3268</v>
      </c>
      <c r="JU65" s="2">
        <v>1</v>
      </c>
      <c r="JV65" s="50">
        <f>JU65+JU66+JU67+JU72+JU68+JU69+JU70+JU71</f>
        <v>18</v>
      </c>
      <c r="JW65" s="4"/>
      <c r="JX65" s="4"/>
      <c r="JY65" s="4"/>
      <c r="JZ65" s="63" t="s">
        <v>166</v>
      </c>
      <c r="KA65" s="64"/>
      <c r="KB65" s="48"/>
      <c r="KC65" s="2" t="s">
        <v>3609</v>
      </c>
      <c r="KD65" s="2">
        <v>9</v>
      </c>
      <c r="KE65" s="43"/>
      <c r="KF65" s="1" t="s">
        <v>358</v>
      </c>
      <c r="KG65" s="1"/>
      <c r="KH65" s="1"/>
      <c r="KI65" s="4"/>
      <c r="KJ65" s="4"/>
      <c r="KK65" s="4"/>
      <c r="KL65" s="4"/>
      <c r="KM65" s="4"/>
      <c r="KN65" s="4"/>
      <c r="KO65" s="1" t="s">
        <v>358</v>
      </c>
      <c r="KP65" s="1"/>
      <c r="KQ65" s="1"/>
      <c r="KR65" s="1" t="s">
        <v>358</v>
      </c>
      <c r="KS65" s="1"/>
      <c r="KT65" s="1"/>
      <c r="KU65" s="4"/>
      <c r="KV65" s="4"/>
      <c r="KW65" s="4"/>
      <c r="KX65" s="4"/>
      <c r="KY65" s="4"/>
      <c r="KZ65" s="4"/>
      <c r="LA65" s="4"/>
      <c r="LB65" s="4"/>
      <c r="LC65" s="4"/>
      <c r="LD65" s="1" t="s">
        <v>292</v>
      </c>
      <c r="LE65" s="1"/>
      <c r="LF65" s="1"/>
      <c r="LG65" s="2" t="s">
        <v>2449</v>
      </c>
      <c r="LH65" s="2">
        <v>2</v>
      </c>
      <c r="LI65" s="44"/>
      <c r="LJ65" s="24"/>
      <c r="LK65" s="24"/>
      <c r="LL65" s="27"/>
      <c r="LM65" s="3" t="s">
        <v>368</v>
      </c>
      <c r="LN65" s="47">
        <v>153</v>
      </c>
      <c r="LO65" s="48"/>
      <c r="LP65" s="24"/>
      <c r="LQ65" s="24"/>
      <c r="LR65" s="27"/>
      <c r="LS65" s="2" t="s">
        <v>3851</v>
      </c>
      <c r="LT65" s="2">
        <v>0</v>
      </c>
      <c r="LU65" s="44"/>
      <c r="LV65" s="2" t="s">
        <v>3860</v>
      </c>
      <c r="LW65" s="2">
        <v>2</v>
      </c>
      <c r="LX65" s="44"/>
      <c r="LY65" s="4"/>
      <c r="LZ65" s="4"/>
      <c r="MA65" s="4"/>
      <c r="MB65" s="2" t="s">
        <v>280</v>
      </c>
      <c r="MC65" s="2">
        <v>0</v>
      </c>
      <c r="MD65" s="43"/>
      <c r="ME65" s="4"/>
      <c r="MF65" s="4"/>
      <c r="MG65" s="4"/>
      <c r="MH65" s="2" t="s">
        <v>1566</v>
      </c>
      <c r="MI65" s="2">
        <v>0</v>
      </c>
      <c r="MJ65" s="44"/>
      <c r="MK65" s="2" t="s">
        <v>1566</v>
      </c>
      <c r="ML65" s="2">
        <v>0</v>
      </c>
      <c r="MM65" s="44"/>
      <c r="MN65" s="2" t="s">
        <v>4002</v>
      </c>
      <c r="MO65" s="2">
        <v>0</v>
      </c>
      <c r="MP65" s="50">
        <f>MO65</f>
        <v>0</v>
      </c>
      <c r="MQ65" s="4"/>
      <c r="MR65" s="4"/>
      <c r="MS65" s="4"/>
      <c r="MT65" s="2" t="s">
        <v>911</v>
      </c>
      <c r="MU65" s="2">
        <v>2</v>
      </c>
      <c r="MV65" s="70"/>
      <c r="MW65" s="5" t="s">
        <v>318</v>
      </c>
      <c r="MX65" s="2"/>
      <c r="MY65" s="70"/>
      <c r="MZ65" s="2" t="s">
        <v>911</v>
      </c>
      <c r="NA65" s="2">
        <v>2</v>
      </c>
      <c r="NB65" s="70"/>
      <c r="NC65" s="2"/>
      <c r="ND65" s="2"/>
      <c r="NE65" s="70"/>
      <c r="NF65" s="4"/>
      <c r="NG65" s="4"/>
      <c r="NH65" s="4"/>
      <c r="NI65" s="4"/>
    </row>
    <row r="66" spans="1:373" ht="39" customHeight="1">
      <c r="A66" s="4"/>
      <c r="B66" s="4"/>
      <c r="C66" s="4"/>
      <c r="D66" s="4"/>
      <c r="E66" s="4"/>
      <c r="F66" s="4"/>
      <c r="G66" s="4"/>
      <c r="H66" s="4"/>
      <c r="I66" s="4"/>
      <c r="J66" s="2" t="s">
        <v>408</v>
      </c>
      <c r="K66" s="2">
        <v>3</v>
      </c>
      <c r="L66" s="43"/>
      <c r="M66" s="2" t="s">
        <v>409</v>
      </c>
      <c r="N66" s="2">
        <v>3</v>
      </c>
      <c r="O66" s="44"/>
      <c r="P66" s="2" t="s">
        <v>410</v>
      </c>
      <c r="Q66" s="2">
        <v>3</v>
      </c>
      <c r="R66" s="44"/>
      <c r="S66" s="4"/>
      <c r="T66" s="4"/>
      <c r="U66" s="4"/>
      <c r="V66" s="1" t="s">
        <v>325</v>
      </c>
      <c r="W66" s="1"/>
      <c r="X66" s="1"/>
      <c r="Y66" s="2" t="s">
        <v>411</v>
      </c>
      <c r="Z66" s="2">
        <v>12</v>
      </c>
      <c r="AA66" s="50">
        <f>Z66+Z67</f>
        <v>16</v>
      </c>
      <c r="AB66" s="3" t="s">
        <v>368</v>
      </c>
      <c r="AC66" s="25"/>
      <c r="AD66" s="3">
        <f>SUM(AD3:AD65)</f>
        <v>146</v>
      </c>
      <c r="AE66" s="2" t="s">
        <v>493</v>
      </c>
      <c r="AF66" s="2">
        <v>2</v>
      </c>
      <c r="AG66" s="43"/>
      <c r="AH66" s="2" t="s">
        <v>351</v>
      </c>
      <c r="AI66" s="2">
        <v>4</v>
      </c>
      <c r="AJ66" s="44"/>
      <c r="AK66" s="1" t="s">
        <v>325</v>
      </c>
      <c r="AL66" s="1"/>
      <c r="AM66" s="1"/>
      <c r="AN66" s="2" t="s">
        <v>912</v>
      </c>
      <c r="AO66" s="2">
        <v>1</v>
      </c>
      <c r="AP66" s="44"/>
      <c r="AQ66" s="2" t="s">
        <v>907</v>
      </c>
      <c r="AR66" s="2">
        <v>2</v>
      </c>
      <c r="AS66" s="43"/>
      <c r="AT66" s="2" t="s">
        <v>913</v>
      </c>
      <c r="AU66" s="2">
        <v>3</v>
      </c>
      <c r="AV66" s="44"/>
      <c r="AW66" s="2" t="s">
        <v>914</v>
      </c>
      <c r="AX66" s="2">
        <v>1</v>
      </c>
      <c r="AY66" s="44"/>
      <c r="AZ66" s="2" t="s">
        <v>915</v>
      </c>
      <c r="BA66" s="2">
        <v>3</v>
      </c>
      <c r="BB66" s="43"/>
      <c r="BC66" s="2" t="s">
        <v>734</v>
      </c>
      <c r="BD66" s="2">
        <v>2</v>
      </c>
      <c r="BE66" s="43"/>
      <c r="BF66" s="1" t="s">
        <v>325</v>
      </c>
      <c r="BG66" s="1"/>
      <c r="BH66" s="1"/>
      <c r="BI66" s="24"/>
      <c r="BJ66" s="24"/>
      <c r="BK66" s="24"/>
      <c r="BL66" s="2" t="s">
        <v>1262</v>
      </c>
      <c r="BM66" s="2">
        <v>12</v>
      </c>
      <c r="BN66" s="10">
        <v>12</v>
      </c>
      <c r="BO66" s="15" t="s">
        <v>4264</v>
      </c>
      <c r="BP66" s="15">
        <v>3</v>
      </c>
      <c r="BQ66" s="46"/>
      <c r="BR66" s="4"/>
      <c r="BS66" s="4"/>
      <c r="BT66" s="4"/>
      <c r="BU66" s="2" t="s">
        <v>974</v>
      </c>
      <c r="BV66" s="2">
        <v>2</v>
      </c>
      <c r="BW66" s="43"/>
      <c r="BX66" s="2" t="s">
        <v>1263</v>
      </c>
      <c r="BY66" s="2">
        <v>2</v>
      </c>
      <c r="BZ66" s="43"/>
      <c r="CA66" s="2" t="s">
        <v>1264</v>
      </c>
      <c r="CB66" s="2">
        <v>9</v>
      </c>
      <c r="CC66" s="44"/>
      <c r="CD66" s="2" t="s">
        <v>1264</v>
      </c>
      <c r="CE66" s="2">
        <v>9</v>
      </c>
      <c r="CF66" s="44"/>
      <c r="CG66" s="2" t="s">
        <v>1264</v>
      </c>
      <c r="CH66" s="2">
        <v>9</v>
      </c>
      <c r="CI66" s="44"/>
      <c r="CJ66" s="2" t="s">
        <v>1246</v>
      </c>
      <c r="CK66" s="2">
        <v>2</v>
      </c>
      <c r="CL66" s="43"/>
      <c r="CM66" s="2" t="s">
        <v>1213</v>
      </c>
      <c r="CN66" s="2">
        <v>13</v>
      </c>
      <c r="CO66" s="10">
        <f>CN66</f>
        <v>13</v>
      </c>
      <c r="CP66" s="2" t="s">
        <v>1629</v>
      </c>
      <c r="CQ66" s="2">
        <v>7</v>
      </c>
      <c r="CR66" s="44"/>
      <c r="CS66" s="2" t="s">
        <v>1156</v>
      </c>
      <c r="CT66" s="2">
        <v>1</v>
      </c>
      <c r="CU66" s="44"/>
      <c r="CV66" s="2" t="s">
        <v>1630</v>
      </c>
      <c r="CW66" s="2">
        <v>6</v>
      </c>
      <c r="CX66" s="43"/>
      <c r="CY66" s="2" t="s">
        <v>419</v>
      </c>
      <c r="CZ66" s="2">
        <v>0</v>
      </c>
      <c r="DA66" s="43"/>
      <c r="DB66" s="2" t="s">
        <v>419</v>
      </c>
      <c r="DC66" s="2">
        <v>0</v>
      </c>
      <c r="DD66" s="43"/>
      <c r="DE66" s="2" t="s">
        <v>1623</v>
      </c>
      <c r="DF66" s="2">
        <v>0</v>
      </c>
      <c r="DG66" s="43"/>
      <c r="DH66" s="2" t="s">
        <v>1631</v>
      </c>
      <c r="DI66" s="2">
        <v>2</v>
      </c>
      <c r="DJ66" s="43"/>
      <c r="DK66" s="2" t="s">
        <v>896</v>
      </c>
      <c r="DL66" s="2">
        <v>10</v>
      </c>
      <c r="DM66" s="50">
        <f>DL66+DL67</f>
        <v>14</v>
      </c>
      <c r="DN66" s="2" t="s">
        <v>1592</v>
      </c>
      <c r="DO66" s="2">
        <v>0</v>
      </c>
      <c r="DP66" s="43"/>
      <c r="DQ66" s="2" t="s">
        <v>1592</v>
      </c>
      <c r="DR66" s="2">
        <v>0</v>
      </c>
      <c r="DS66" s="43"/>
      <c r="DT66" s="2" t="s">
        <v>1632</v>
      </c>
      <c r="DU66" s="2">
        <v>0</v>
      </c>
      <c r="DV66" s="50">
        <f>DU66+DU67+DU68+DU71+DU69+DU70</f>
        <v>0</v>
      </c>
      <c r="DW66" s="1" t="s">
        <v>325</v>
      </c>
      <c r="DX66" s="1"/>
      <c r="DY66" s="1"/>
      <c r="DZ66" s="2" t="s">
        <v>885</v>
      </c>
      <c r="EA66" s="2">
        <v>0</v>
      </c>
      <c r="EB66" s="43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2" t="s">
        <v>2302</v>
      </c>
      <c r="FW66" s="2">
        <v>6</v>
      </c>
      <c r="FX66" s="43"/>
      <c r="FY66" s="2" t="s">
        <v>2303</v>
      </c>
      <c r="FZ66" s="2">
        <v>7</v>
      </c>
      <c r="GA66" s="44"/>
      <c r="GB66" s="24"/>
      <c r="GC66" s="24"/>
      <c r="GD66" s="24"/>
      <c r="GE66" s="2" t="s">
        <v>2304</v>
      </c>
      <c r="GF66" s="2">
        <v>3</v>
      </c>
      <c r="GG66" s="44"/>
      <c r="GH66" s="4"/>
      <c r="GI66" s="4"/>
      <c r="GJ66" s="4"/>
      <c r="GK66" s="4"/>
      <c r="GL66" s="4"/>
      <c r="GM66" s="4"/>
      <c r="GN66" s="2" t="s">
        <v>2305</v>
      </c>
      <c r="GO66" s="2">
        <v>0</v>
      </c>
      <c r="GP66" s="43"/>
      <c r="GQ66" s="2" t="s">
        <v>2306</v>
      </c>
      <c r="GR66" s="2">
        <v>4</v>
      </c>
      <c r="GS66" s="50">
        <f>GR66+GR67+GR68</f>
        <v>16</v>
      </c>
      <c r="GT66" s="2" t="s">
        <v>2666</v>
      </c>
      <c r="GU66" s="2">
        <v>2</v>
      </c>
      <c r="GV66" s="43"/>
      <c r="GW66" s="2" t="s">
        <v>351</v>
      </c>
      <c r="GX66" s="2">
        <v>2</v>
      </c>
      <c r="GY66" s="43"/>
      <c r="GZ66" s="2" t="s">
        <v>2667</v>
      </c>
      <c r="HA66" s="2">
        <v>0</v>
      </c>
      <c r="HB66" s="43"/>
      <c r="HC66" s="2" t="s">
        <v>2668</v>
      </c>
      <c r="HD66" s="2">
        <v>0</v>
      </c>
      <c r="HE66" s="43"/>
      <c r="HF66" s="4"/>
      <c r="HG66" s="4"/>
      <c r="HH66" s="4"/>
      <c r="HI66" s="2" t="s">
        <v>2669</v>
      </c>
      <c r="HJ66" s="2">
        <v>2</v>
      </c>
      <c r="HK66" s="43"/>
      <c r="HL66" s="2" t="s">
        <v>207</v>
      </c>
      <c r="HM66" s="2">
        <v>1</v>
      </c>
      <c r="HN66" s="44"/>
      <c r="HO66" s="4"/>
      <c r="HP66" s="4"/>
      <c r="HQ66" s="4"/>
      <c r="HR66" s="3" t="s">
        <v>368</v>
      </c>
      <c r="HS66" s="59">
        <f>HT63+HT58+HT51+HT44+HT36+HT28+HT19+HT11+HT4</f>
        <v>170</v>
      </c>
      <c r="HT66" s="48"/>
      <c r="HU66" s="4"/>
      <c r="HV66" s="4"/>
      <c r="HW66" s="4"/>
      <c r="HX66" s="2" t="s">
        <v>2924</v>
      </c>
      <c r="HY66" s="2">
        <v>0</v>
      </c>
      <c r="HZ66" s="43"/>
      <c r="IA66" s="24"/>
      <c r="IB66" s="24"/>
      <c r="IC66" s="24"/>
      <c r="ID66" s="24"/>
      <c r="IE66" s="24"/>
      <c r="IF66" s="27"/>
      <c r="IG66" s="2" t="s">
        <v>2889</v>
      </c>
      <c r="IH66" s="2">
        <v>4</v>
      </c>
      <c r="II66" s="4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2" t="s">
        <v>3269</v>
      </c>
      <c r="IW66" s="2">
        <v>6</v>
      </c>
      <c r="IX66" s="44"/>
      <c r="IY66" s="1" t="s">
        <v>358</v>
      </c>
      <c r="IZ66" s="1"/>
      <c r="JA66" s="1"/>
      <c r="JB66" s="2" t="s">
        <v>3270</v>
      </c>
      <c r="JC66" s="2">
        <v>6</v>
      </c>
      <c r="JD66" s="43"/>
      <c r="JE66" s="2" t="s">
        <v>3271</v>
      </c>
      <c r="JF66" s="2">
        <v>4</v>
      </c>
      <c r="JG66" s="43"/>
      <c r="JH66" s="4"/>
      <c r="JI66" s="4"/>
      <c r="JJ66" s="4"/>
      <c r="JK66" s="2" t="s">
        <v>3272</v>
      </c>
      <c r="JL66" s="2">
        <v>12</v>
      </c>
      <c r="JM66" s="50">
        <f>JL66+JL67+JL68</f>
        <v>16</v>
      </c>
      <c r="JN66" s="3" t="s">
        <v>368</v>
      </c>
      <c r="JO66" s="47">
        <f>JP65+JP59+JP51+JP45+JP39+JP32+JP26+JP18+JP11+JP4</f>
        <v>167</v>
      </c>
      <c r="JP66" s="48"/>
      <c r="JQ66" s="2" t="s">
        <v>419</v>
      </c>
      <c r="JR66" s="2">
        <v>7</v>
      </c>
      <c r="JS66" s="43"/>
      <c r="JT66" s="2" t="s">
        <v>3273</v>
      </c>
      <c r="JU66" s="2">
        <v>3</v>
      </c>
      <c r="JV66" s="43"/>
      <c r="JW66" s="4"/>
      <c r="JX66" s="4"/>
      <c r="JY66" s="4"/>
      <c r="JZ66" s="62" t="s">
        <v>3610</v>
      </c>
      <c r="KA66" s="48"/>
      <c r="KB66" s="8">
        <v>4</v>
      </c>
      <c r="KC66" s="2" t="s">
        <v>419</v>
      </c>
      <c r="KD66" s="2">
        <v>2</v>
      </c>
      <c r="KE66" s="43"/>
      <c r="KF66" s="2" t="s">
        <v>3611</v>
      </c>
      <c r="KG66" s="2">
        <v>2</v>
      </c>
      <c r="KH66" s="50">
        <f>KG66+KG67+KG68</f>
        <v>13</v>
      </c>
      <c r="KI66" s="4"/>
      <c r="KJ66" s="4"/>
      <c r="KK66" s="4"/>
      <c r="KL66" s="4"/>
      <c r="KM66" s="4"/>
      <c r="KN66" s="4"/>
      <c r="KO66" s="2" t="s">
        <v>351</v>
      </c>
      <c r="KP66" s="2">
        <v>4</v>
      </c>
      <c r="KQ66" s="50">
        <f>KP66+KP67</f>
        <v>14</v>
      </c>
      <c r="KR66" s="2" t="s">
        <v>1271</v>
      </c>
      <c r="KS66" s="2">
        <v>10</v>
      </c>
      <c r="KT66" s="50">
        <f>KS66+KS67</f>
        <v>13</v>
      </c>
      <c r="KU66" s="4"/>
      <c r="KV66" s="4"/>
      <c r="KW66" s="4"/>
      <c r="KX66" s="4"/>
      <c r="KY66" s="4"/>
      <c r="KZ66" s="4"/>
      <c r="LA66" s="4"/>
      <c r="LB66" s="4"/>
      <c r="LC66" s="4"/>
      <c r="LD66" s="2" t="s">
        <v>3861</v>
      </c>
      <c r="LE66" s="2">
        <v>0</v>
      </c>
      <c r="LF66" s="50">
        <f>LE66+LE67+LE68+LE69</f>
        <v>0</v>
      </c>
      <c r="LG66" s="3" t="s">
        <v>368</v>
      </c>
      <c r="LH66" s="47">
        <f>LI64+LI61+LI54+LI47+LI39+LI32+LI25+LI18+LI11+LI4</f>
        <v>155</v>
      </c>
      <c r="LI66" s="48"/>
      <c r="LJ66" s="24"/>
      <c r="LK66" s="24"/>
      <c r="LL66" s="24"/>
      <c r="LM66" s="24"/>
      <c r="LN66" s="24"/>
      <c r="LO66" s="24"/>
      <c r="LP66" s="24"/>
      <c r="LQ66" s="24"/>
      <c r="LR66" s="27"/>
      <c r="LS66" s="3" t="s">
        <v>368</v>
      </c>
      <c r="LT66" s="47">
        <v>153</v>
      </c>
      <c r="LU66" s="48"/>
      <c r="LV66" s="3" t="s">
        <v>368</v>
      </c>
      <c r="LW66" s="47">
        <f>LX61+LX54+LX47+LX40+LX33+LX25+LX18+LX11+LX4</f>
        <v>135</v>
      </c>
      <c r="LX66" s="48"/>
      <c r="LY66" s="4"/>
      <c r="LZ66" s="4"/>
      <c r="MA66" s="4"/>
      <c r="MB66" s="2" t="s">
        <v>2341</v>
      </c>
      <c r="MC66" s="2">
        <v>0</v>
      </c>
      <c r="MD66" s="43"/>
      <c r="ME66" s="4"/>
      <c r="MF66" s="4"/>
      <c r="MG66" s="4"/>
      <c r="MH66" s="1" t="s">
        <v>325</v>
      </c>
      <c r="MI66" s="1"/>
      <c r="MJ66" s="1"/>
      <c r="MK66" s="1" t="s">
        <v>325</v>
      </c>
      <c r="ML66" s="1"/>
      <c r="MM66" s="1"/>
      <c r="MN66" s="2" t="s">
        <v>4003</v>
      </c>
      <c r="MO66" s="2">
        <v>0</v>
      </c>
      <c r="MP66" s="44"/>
      <c r="MQ66" s="4"/>
      <c r="MR66" s="4"/>
      <c r="MS66" s="4"/>
      <c r="MT66" s="1" t="s">
        <v>325</v>
      </c>
      <c r="MU66" s="1"/>
      <c r="MV66" s="1"/>
      <c r="MW66" s="28"/>
      <c r="MX66" s="16"/>
      <c r="MY66" s="16">
        <v>158</v>
      </c>
      <c r="MZ66" s="1" t="s">
        <v>325</v>
      </c>
      <c r="NA66" s="1"/>
      <c r="NB66" s="1"/>
      <c r="NC66" s="1" t="s">
        <v>4242</v>
      </c>
      <c r="ND66" s="1"/>
      <c r="NE66" s="1"/>
      <c r="NF66" s="4"/>
      <c r="NG66" s="4"/>
      <c r="NH66" s="4"/>
      <c r="NI66" s="4"/>
    </row>
    <row r="67" spans="1:373" ht="39" customHeight="1">
      <c r="A67" s="4"/>
      <c r="B67" s="4"/>
      <c r="C67" s="4"/>
      <c r="D67" s="4"/>
      <c r="E67" s="4"/>
      <c r="F67" s="4"/>
      <c r="G67" s="4"/>
      <c r="H67" s="4"/>
      <c r="I67" s="4"/>
      <c r="J67" s="2" t="s">
        <v>412</v>
      </c>
      <c r="K67" s="2">
        <v>4</v>
      </c>
      <c r="L67" s="43"/>
      <c r="M67" s="1" t="s">
        <v>325</v>
      </c>
      <c r="N67" s="1"/>
      <c r="O67" s="1"/>
      <c r="P67" s="3" t="s">
        <v>368</v>
      </c>
      <c r="Q67" s="25"/>
      <c r="R67" s="3">
        <f>SUM(R3:R66)</f>
        <v>174</v>
      </c>
      <c r="S67" s="4"/>
      <c r="T67" s="4"/>
      <c r="U67" s="4"/>
      <c r="V67" s="2" t="s">
        <v>413</v>
      </c>
      <c r="W67" s="2">
        <v>7</v>
      </c>
      <c r="X67" s="50">
        <f>W67+W68</f>
        <v>9</v>
      </c>
      <c r="Y67" s="2" t="s">
        <v>414</v>
      </c>
      <c r="Z67" s="2">
        <v>4</v>
      </c>
      <c r="AA67" s="44"/>
      <c r="AB67" s="4"/>
      <c r="AC67" s="4"/>
      <c r="AD67" s="4"/>
      <c r="AE67" s="2" t="s">
        <v>691</v>
      </c>
      <c r="AF67" s="2">
        <v>3</v>
      </c>
      <c r="AG67" s="44"/>
      <c r="AH67" s="1" t="s">
        <v>358</v>
      </c>
      <c r="AI67" s="1"/>
      <c r="AJ67" s="1"/>
      <c r="AK67" s="2" t="s">
        <v>916</v>
      </c>
      <c r="AL67" s="2">
        <v>9</v>
      </c>
      <c r="AM67" s="50">
        <f>AL67+AL70+AL69+AL68</f>
        <v>18</v>
      </c>
      <c r="AN67" s="1" t="s">
        <v>358</v>
      </c>
      <c r="AO67" s="1"/>
      <c r="AP67" s="1"/>
      <c r="AQ67" s="2" t="s">
        <v>913</v>
      </c>
      <c r="AR67" s="2">
        <v>3</v>
      </c>
      <c r="AS67" s="44"/>
      <c r="AT67" s="1" t="s">
        <v>325</v>
      </c>
      <c r="AU67" s="1"/>
      <c r="AV67" s="1"/>
      <c r="AW67" s="1" t="s">
        <v>325</v>
      </c>
      <c r="AX67" s="1"/>
      <c r="AY67" s="1"/>
      <c r="AZ67" s="2" t="s">
        <v>917</v>
      </c>
      <c r="BA67" s="2">
        <v>3</v>
      </c>
      <c r="BB67" s="44"/>
      <c r="BC67" s="2" t="s">
        <v>311</v>
      </c>
      <c r="BD67" s="2">
        <v>3</v>
      </c>
      <c r="BE67" s="43"/>
      <c r="BF67" s="2" t="s">
        <v>918</v>
      </c>
      <c r="BG67" s="2">
        <v>3</v>
      </c>
      <c r="BH67" s="50">
        <f>BG67+BG68+BG69</f>
        <v>14</v>
      </c>
      <c r="BI67" s="24"/>
      <c r="BJ67" s="24"/>
      <c r="BK67" s="24"/>
      <c r="BL67" s="3" t="s">
        <v>368</v>
      </c>
      <c r="BM67" s="47">
        <f>BN66+BN62+BN56+BN49+BN42+BN35+BN27+BN27+BN19+BN11+BN4</f>
        <v>173</v>
      </c>
      <c r="BN67" s="48"/>
      <c r="BO67" s="3" t="s">
        <v>368</v>
      </c>
      <c r="BP67" s="47">
        <f>BQ54+BQ49+BQ47+BQ40+BQ34+BQ28+BQ21+BQ16+BQ10+BQ4</f>
        <v>172</v>
      </c>
      <c r="BQ67" s="48"/>
      <c r="BR67" s="4"/>
      <c r="BS67" s="4"/>
      <c r="BT67" s="4"/>
      <c r="BU67" s="2" t="s">
        <v>1236</v>
      </c>
      <c r="BV67" s="2">
        <v>2</v>
      </c>
      <c r="BW67" s="44"/>
      <c r="BX67" s="2" t="s">
        <v>1265</v>
      </c>
      <c r="BY67" s="2">
        <v>0</v>
      </c>
      <c r="BZ67" s="44"/>
      <c r="CA67" s="3" t="s">
        <v>368</v>
      </c>
      <c r="CB67" s="47">
        <f>CC64+CC59+CC52+CC44+CC36+CC28+CC21+CC12+CC4</f>
        <v>158</v>
      </c>
      <c r="CC67" s="48"/>
      <c r="CD67" s="3" t="s">
        <v>368</v>
      </c>
      <c r="CE67" s="47">
        <f>CF64+CF59+CF52+CF44+CF36+CF28+CF21+CF12+CF4</f>
        <v>158</v>
      </c>
      <c r="CF67" s="48"/>
      <c r="CG67" s="3" t="s">
        <v>368</v>
      </c>
      <c r="CH67" s="47">
        <f>CI64+CI59+CI52+CI44+CI36+CI28+CI21+CI12+CI4</f>
        <v>158</v>
      </c>
      <c r="CI67" s="48"/>
      <c r="CJ67" s="2" t="s">
        <v>1164</v>
      </c>
      <c r="CK67" s="2">
        <v>4</v>
      </c>
      <c r="CL67" s="44"/>
      <c r="CM67" s="1" t="s">
        <v>358</v>
      </c>
      <c r="CN67" s="1"/>
      <c r="CO67" s="1"/>
      <c r="CP67" s="1" t="s">
        <v>358</v>
      </c>
      <c r="CQ67" s="1"/>
      <c r="CR67" s="1"/>
      <c r="CS67" s="1" t="s">
        <v>325</v>
      </c>
      <c r="CT67" s="1"/>
      <c r="CU67" s="1"/>
      <c r="CV67" s="2" t="s">
        <v>1317</v>
      </c>
      <c r="CW67" s="2">
        <v>2</v>
      </c>
      <c r="CX67" s="44"/>
      <c r="CY67" s="2" t="s">
        <v>1623</v>
      </c>
      <c r="CZ67" s="2">
        <v>0</v>
      </c>
      <c r="DA67" s="43"/>
      <c r="DB67" s="2" t="s">
        <v>1623</v>
      </c>
      <c r="DC67" s="2">
        <v>0</v>
      </c>
      <c r="DD67" s="43"/>
      <c r="DE67" s="2" t="s">
        <v>615</v>
      </c>
      <c r="DF67" s="2">
        <v>0</v>
      </c>
      <c r="DG67" s="44"/>
      <c r="DH67" s="2" t="s">
        <v>1633</v>
      </c>
      <c r="DI67" s="2">
        <v>2</v>
      </c>
      <c r="DJ67" s="43"/>
      <c r="DK67" s="2" t="s">
        <v>1634</v>
      </c>
      <c r="DL67" s="2">
        <v>4</v>
      </c>
      <c r="DM67" s="44"/>
      <c r="DN67" s="2" t="s">
        <v>298</v>
      </c>
      <c r="DO67" s="2">
        <v>0</v>
      </c>
      <c r="DP67" s="43"/>
      <c r="DQ67" s="2" t="s">
        <v>298</v>
      </c>
      <c r="DR67" s="2">
        <v>0</v>
      </c>
      <c r="DS67" s="43"/>
      <c r="DT67" s="2" t="s">
        <v>1635</v>
      </c>
      <c r="DU67" s="2">
        <v>0</v>
      </c>
      <c r="DV67" s="43"/>
      <c r="DW67" s="2" t="s">
        <v>1932</v>
      </c>
      <c r="DX67" s="2">
        <v>2</v>
      </c>
      <c r="DY67" s="50">
        <f>DX67+DX68+DX70+DX69</f>
        <v>18</v>
      </c>
      <c r="DZ67" s="2" t="s">
        <v>1523</v>
      </c>
      <c r="EA67" s="2">
        <v>0</v>
      </c>
      <c r="EB67" s="43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2" t="s">
        <v>2307</v>
      </c>
      <c r="FW67" s="2">
        <v>2</v>
      </c>
      <c r="FX67" s="44"/>
      <c r="FY67" s="3" t="s">
        <v>368</v>
      </c>
      <c r="FZ67" s="47">
        <f>GA65+GA62+GA55+GA48+GA41+GA34+GA26+GA18+GA11+GA4</f>
        <v>158</v>
      </c>
      <c r="GA67" s="48"/>
      <c r="GB67" s="24"/>
      <c r="GC67" s="24"/>
      <c r="GD67" s="24"/>
      <c r="GE67" s="3" t="s">
        <v>368</v>
      </c>
      <c r="GF67" s="47">
        <f>GG64+GG59+GG52+GG45+GG38+GG31+GG24+GG17+GG10+GG4</f>
        <v>171</v>
      </c>
      <c r="GG67" s="48"/>
      <c r="GH67" s="4"/>
      <c r="GI67" s="4"/>
      <c r="GJ67" s="4"/>
      <c r="GK67" s="4"/>
      <c r="GL67" s="4"/>
      <c r="GM67" s="4"/>
      <c r="GN67" s="2" t="s">
        <v>2308</v>
      </c>
      <c r="GO67" s="2">
        <v>0</v>
      </c>
      <c r="GP67" s="44"/>
      <c r="GQ67" s="2" t="s">
        <v>413</v>
      </c>
      <c r="GR67" s="2">
        <v>10</v>
      </c>
      <c r="GS67" s="43"/>
      <c r="GT67" s="2" t="s">
        <v>2670</v>
      </c>
      <c r="GU67" s="2">
        <v>4</v>
      </c>
      <c r="GV67" s="43"/>
      <c r="GW67" s="2" t="s">
        <v>2671</v>
      </c>
      <c r="GX67" s="2">
        <v>2</v>
      </c>
      <c r="GY67" s="44"/>
      <c r="GZ67" s="2" t="s">
        <v>2672</v>
      </c>
      <c r="HA67" s="2">
        <v>0</v>
      </c>
      <c r="HB67" s="43"/>
      <c r="HC67" s="2" t="s">
        <v>2673</v>
      </c>
      <c r="HD67" s="2">
        <v>0</v>
      </c>
      <c r="HE67" s="44"/>
      <c r="HF67" s="4"/>
      <c r="HG67" s="4"/>
      <c r="HH67" s="4"/>
      <c r="HI67" s="2" t="s">
        <v>911</v>
      </c>
      <c r="HJ67" s="2">
        <v>2</v>
      </c>
      <c r="HK67" s="44"/>
      <c r="HL67" s="1" t="s">
        <v>325</v>
      </c>
      <c r="HM67" s="1"/>
      <c r="HN67" s="1"/>
      <c r="HO67" s="4"/>
      <c r="HP67" s="4"/>
      <c r="HQ67" s="4"/>
      <c r="HR67" s="4"/>
      <c r="HS67" s="4"/>
      <c r="HT67" s="4"/>
      <c r="HU67" s="4"/>
      <c r="HV67" s="4"/>
      <c r="HW67" s="4"/>
      <c r="HX67" s="2" t="s">
        <v>369</v>
      </c>
      <c r="HY67" s="2">
        <v>0</v>
      </c>
      <c r="HZ67" s="44"/>
      <c r="IA67" s="24"/>
      <c r="IB67" s="24"/>
      <c r="IC67" s="24"/>
      <c r="ID67" s="24"/>
      <c r="IE67" s="24"/>
      <c r="IF67" s="27"/>
      <c r="IG67" s="3" t="s">
        <v>368</v>
      </c>
      <c r="IH67" s="47">
        <f>II64+II59+II53+II46+II40+II33+II27+II21+II13+II4</f>
        <v>162</v>
      </c>
      <c r="II67" s="48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1" t="s">
        <v>358</v>
      </c>
      <c r="IW67" s="1"/>
      <c r="IX67" s="1"/>
      <c r="IY67" s="2" t="s">
        <v>3249</v>
      </c>
      <c r="IZ67" s="2">
        <v>6</v>
      </c>
      <c r="JA67" s="50">
        <f>IZ67+IZ68+IZ70+IZ69</f>
        <v>15</v>
      </c>
      <c r="JB67" s="2" t="s">
        <v>3274</v>
      </c>
      <c r="JC67" s="2">
        <v>2</v>
      </c>
      <c r="JD67" s="44"/>
      <c r="JE67" s="2" t="s">
        <v>3275</v>
      </c>
      <c r="JF67" s="2">
        <v>2</v>
      </c>
      <c r="JG67" s="44"/>
      <c r="JH67" s="4"/>
      <c r="JI67" s="4"/>
      <c r="JJ67" s="4"/>
      <c r="JK67" s="2" t="s">
        <v>3276</v>
      </c>
      <c r="JL67" s="2">
        <v>2</v>
      </c>
      <c r="JM67" s="43"/>
      <c r="JN67" s="4"/>
      <c r="JO67" s="4"/>
      <c r="JP67" s="4"/>
      <c r="JQ67" s="2" t="s">
        <v>3277</v>
      </c>
      <c r="JR67" s="2">
        <v>3</v>
      </c>
      <c r="JS67" s="43"/>
      <c r="JT67" s="2" t="s">
        <v>3278</v>
      </c>
      <c r="JU67" s="2">
        <v>2</v>
      </c>
      <c r="JV67" s="43"/>
      <c r="JW67" s="4"/>
      <c r="JX67" s="4"/>
      <c r="JY67" s="4"/>
      <c r="JZ67" s="2" t="s">
        <v>3612</v>
      </c>
      <c r="KA67" s="2"/>
      <c r="KB67" s="2"/>
      <c r="KC67" s="2" t="s">
        <v>3365</v>
      </c>
      <c r="KD67" s="2">
        <v>9</v>
      </c>
      <c r="KE67" s="44"/>
      <c r="KF67" s="2" t="s">
        <v>3613</v>
      </c>
      <c r="KG67" s="2">
        <v>8</v>
      </c>
      <c r="KH67" s="43"/>
      <c r="KI67" s="4"/>
      <c r="KJ67" s="4"/>
      <c r="KK67" s="4"/>
      <c r="KL67" s="4"/>
      <c r="KM67" s="4"/>
      <c r="KN67" s="4"/>
      <c r="KO67" s="2" t="s">
        <v>419</v>
      </c>
      <c r="KP67" s="2">
        <v>10</v>
      </c>
      <c r="KQ67" s="44"/>
      <c r="KR67" s="2" t="s">
        <v>3614</v>
      </c>
      <c r="KS67" s="2">
        <v>3</v>
      </c>
      <c r="KT67" s="44"/>
      <c r="KU67" s="4"/>
      <c r="KV67" s="4"/>
      <c r="KW67" s="4"/>
      <c r="KX67" s="4"/>
      <c r="KY67" s="4"/>
      <c r="KZ67" s="4"/>
      <c r="LA67" s="4"/>
      <c r="LB67" s="4"/>
      <c r="LC67" s="4"/>
      <c r="LD67" s="2" t="s">
        <v>3862</v>
      </c>
      <c r="LE67" s="2">
        <v>0</v>
      </c>
      <c r="LF67" s="43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2" t="s">
        <v>3863</v>
      </c>
      <c r="MC67" s="2">
        <v>0</v>
      </c>
      <c r="MD67" s="43"/>
      <c r="ME67" s="4"/>
      <c r="MF67" s="4"/>
      <c r="MG67" s="4"/>
      <c r="MH67" s="2" t="s">
        <v>4004</v>
      </c>
      <c r="MI67" s="2">
        <v>0</v>
      </c>
      <c r="MJ67" s="50">
        <f>MI67+MI72</f>
        <v>0</v>
      </c>
      <c r="MK67" s="2" t="s">
        <v>4004</v>
      </c>
      <c r="ML67" s="2">
        <v>0</v>
      </c>
      <c r="MM67" s="50">
        <f>ML67+ML72</f>
        <v>0</v>
      </c>
      <c r="MN67" s="1" t="s">
        <v>4005</v>
      </c>
      <c r="MO67" s="18"/>
      <c r="MP67" s="1"/>
      <c r="MQ67" s="4"/>
      <c r="MR67" s="4"/>
      <c r="MS67" s="4"/>
      <c r="MT67" s="2" t="s">
        <v>4152</v>
      </c>
      <c r="MU67" s="2">
        <v>2</v>
      </c>
      <c r="MV67" s="45">
        <f>MU67+MU68+MU69+MU70+MU71</f>
        <v>14</v>
      </c>
      <c r="MW67" s="4"/>
      <c r="MX67" s="2"/>
      <c r="MY67" s="45"/>
      <c r="MZ67" s="2" t="s">
        <v>4152</v>
      </c>
      <c r="NA67" s="2">
        <v>2</v>
      </c>
      <c r="NB67" s="45">
        <f>NA67+NA68+NA69+NA70+NA71</f>
        <v>14</v>
      </c>
      <c r="NC67" s="2"/>
      <c r="ND67" s="2"/>
      <c r="NE67" s="45"/>
      <c r="NF67" s="4"/>
      <c r="NG67" s="4"/>
      <c r="NH67" s="4"/>
      <c r="NI67" s="4"/>
    </row>
    <row r="68" spans="1:373" ht="39" customHeight="1">
      <c r="A68" s="4"/>
      <c r="B68" s="4"/>
      <c r="C68" s="4"/>
      <c r="D68" s="4"/>
      <c r="E68" s="4"/>
      <c r="F68" s="4"/>
      <c r="G68" s="4"/>
      <c r="H68" s="4"/>
      <c r="I68" s="4"/>
      <c r="J68" s="2" t="s">
        <v>207</v>
      </c>
      <c r="K68" s="2">
        <v>2</v>
      </c>
      <c r="L68" s="43"/>
      <c r="M68" s="2" t="s">
        <v>415</v>
      </c>
      <c r="N68" s="2">
        <v>3</v>
      </c>
      <c r="O68" s="50">
        <f>N68+N69+N70+N71</f>
        <v>15</v>
      </c>
      <c r="P68" s="4"/>
      <c r="Q68" s="4"/>
      <c r="R68" s="4"/>
      <c r="S68" s="4"/>
      <c r="T68" s="4"/>
      <c r="U68" s="4"/>
      <c r="V68" s="2" t="s">
        <v>416</v>
      </c>
      <c r="W68" s="2">
        <v>2</v>
      </c>
      <c r="X68" s="44"/>
      <c r="Y68" s="3" t="s">
        <v>368</v>
      </c>
      <c r="Z68" s="25"/>
      <c r="AA68" s="3">
        <f>SUM(AA3:AA67)</f>
        <v>158</v>
      </c>
      <c r="AB68" s="4"/>
      <c r="AC68" s="4"/>
      <c r="AD68" s="4"/>
      <c r="AE68" s="1" t="s">
        <v>325</v>
      </c>
      <c r="AF68" s="1"/>
      <c r="AG68" s="1"/>
      <c r="AH68" s="2" t="s">
        <v>207</v>
      </c>
      <c r="AI68" s="2">
        <v>2</v>
      </c>
      <c r="AJ68" s="50">
        <f>AI68+AI69</f>
        <v>14</v>
      </c>
      <c r="AK68" s="2" t="s">
        <v>311</v>
      </c>
      <c r="AL68" s="2">
        <v>2</v>
      </c>
      <c r="AM68" s="43"/>
      <c r="AN68" s="2" t="s">
        <v>919</v>
      </c>
      <c r="AO68" s="2">
        <v>2</v>
      </c>
      <c r="AP68" s="50">
        <f>AO68+AO71+AO69+AO70</f>
        <v>16</v>
      </c>
      <c r="AQ68" s="1" t="s">
        <v>325</v>
      </c>
      <c r="AR68" s="1"/>
      <c r="AS68" s="1"/>
      <c r="AT68" s="2" t="s">
        <v>920</v>
      </c>
      <c r="AU68" s="2">
        <v>8</v>
      </c>
      <c r="AV68" s="50">
        <f>AU68+AU69</f>
        <v>13</v>
      </c>
      <c r="AW68" s="2" t="s">
        <v>921</v>
      </c>
      <c r="AX68" s="2">
        <v>4</v>
      </c>
      <c r="AY68" s="50">
        <f>AX71+AX73+AX72+AX68+AX69+AX70</f>
        <v>17</v>
      </c>
      <c r="AZ68" s="3" t="s">
        <v>368</v>
      </c>
      <c r="BA68" s="25"/>
      <c r="BB68" s="3">
        <f>SUM(BB3:BB67)</f>
        <v>158</v>
      </c>
      <c r="BC68" s="2" t="s">
        <v>922</v>
      </c>
      <c r="BD68" s="2">
        <v>9</v>
      </c>
      <c r="BE68" s="43"/>
      <c r="BF68" s="2" t="s">
        <v>819</v>
      </c>
      <c r="BG68" s="2">
        <v>2</v>
      </c>
      <c r="BH68" s="43"/>
      <c r="BI68" s="24"/>
      <c r="BJ68" s="24"/>
      <c r="BK68" s="24"/>
      <c r="BL68" s="4"/>
      <c r="BM68" s="4"/>
      <c r="BN68" s="4"/>
      <c r="BO68" s="4"/>
      <c r="BP68" s="4"/>
      <c r="BQ68" s="4"/>
      <c r="BR68" s="4"/>
      <c r="BS68" s="4"/>
      <c r="BT68" s="4"/>
      <c r="BU68" s="1" t="s">
        <v>325</v>
      </c>
      <c r="BV68" s="1"/>
      <c r="BW68" s="1"/>
      <c r="BX68" s="1" t="s">
        <v>325</v>
      </c>
      <c r="BY68" s="1"/>
      <c r="BZ68" s="1"/>
      <c r="CA68" s="24"/>
      <c r="CB68" s="24"/>
      <c r="CC68" s="24"/>
      <c r="CD68" s="24"/>
      <c r="CE68" s="24"/>
      <c r="CF68" s="24"/>
      <c r="CG68" s="24"/>
      <c r="CH68" s="24"/>
      <c r="CI68" s="27"/>
      <c r="CJ68" s="3" t="s">
        <v>368</v>
      </c>
      <c r="CK68" s="47">
        <f>CL64+CL59+CL53+CL45+CL37+CL30+CL24+CL18+CL11+CL4</f>
        <v>143</v>
      </c>
      <c r="CL68" s="48"/>
      <c r="CM68" s="2" t="s">
        <v>1213</v>
      </c>
      <c r="CN68" s="2">
        <v>13</v>
      </c>
      <c r="CO68" s="10">
        <f>CN68</f>
        <v>13</v>
      </c>
      <c r="CP68" s="2" t="s">
        <v>1636</v>
      </c>
      <c r="CQ68" s="2">
        <v>3</v>
      </c>
      <c r="CR68" s="50">
        <f>CQ70+CQ68+CQ69</f>
        <v>13</v>
      </c>
      <c r="CS68" s="2" t="s">
        <v>1637</v>
      </c>
      <c r="CT68" s="2">
        <v>10</v>
      </c>
      <c r="CU68" s="50">
        <f>CT68+CT69+CT70+CT71</f>
        <v>33</v>
      </c>
      <c r="CV68" s="1" t="s">
        <v>325</v>
      </c>
      <c r="CW68" s="1"/>
      <c r="CX68" s="1"/>
      <c r="CY68" s="2" t="s">
        <v>615</v>
      </c>
      <c r="CZ68" s="2">
        <v>0</v>
      </c>
      <c r="DA68" s="44"/>
      <c r="DB68" s="2" t="s">
        <v>615</v>
      </c>
      <c r="DC68" s="2">
        <v>0</v>
      </c>
      <c r="DD68" s="44"/>
      <c r="DE68" s="3" t="s">
        <v>368</v>
      </c>
      <c r="DF68" s="47">
        <v>160</v>
      </c>
      <c r="DG68" s="48"/>
      <c r="DH68" s="2" t="s">
        <v>800</v>
      </c>
      <c r="DI68" s="2">
        <v>3</v>
      </c>
      <c r="DJ68" s="43"/>
      <c r="DK68" s="3" t="s">
        <v>368</v>
      </c>
      <c r="DL68" s="47">
        <f>DM66+DM61+DM56+DM49+DM42+DM35+DM28+DM20+DM13+DM4</f>
        <v>168</v>
      </c>
      <c r="DM68" s="48"/>
      <c r="DN68" s="2" t="s">
        <v>280</v>
      </c>
      <c r="DO68" s="2">
        <v>0</v>
      </c>
      <c r="DP68" s="43"/>
      <c r="DQ68" s="2" t="s">
        <v>280</v>
      </c>
      <c r="DR68" s="2">
        <v>0</v>
      </c>
      <c r="DS68" s="43"/>
      <c r="DT68" s="2" t="s">
        <v>1638</v>
      </c>
      <c r="DU68" s="2">
        <v>0</v>
      </c>
      <c r="DV68" s="43"/>
      <c r="DW68" s="2" t="s">
        <v>1933</v>
      </c>
      <c r="DX68" s="2">
        <v>8</v>
      </c>
      <c r="DY68" s="43"/>
      <c r="DZ68" s="2" t="s">
        <v>311</v>
      </c>
      <c r="EA68" s="2">
        <v>0</v>
      </c>
      <c r="EB68" s="43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1" t="s">
        <v>325</v>
      </c>
      <c r="FW68" s="1"/>
      <c r="FX68" s="1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1" t="s">
        <v>358</v>
      </c>
      <c r="GO68" s="1"/>
      <c r="GP68" s="1"/>
      <c r="GQ68" s="2" t="s">
        <v>2309</v>
      </c>
      <c r="GR68" s="2">
        <v>2</v>
      </c>
      <c r="GS68" s="44"/>
      <c r="GT68" s="2" t="s">
        <v>2674</v>
      </c>
      <c r="GU68" s="2">
        <v>4</v>
      </c>
      <c r="GV68" s="44"/>
      <c r="GW68" s="1" t="s">
        <v>358</v>
      </c>
      <c r="GX68" s="1"/>
      <c r="GY68" s="1"/>
      <c r="GZ68" s="2" t="s">
        <v>2675</v>
      </c>
      <c r="HA68" s="2"/>
      <c r="HB68" s="43"/>
      <c r="HC68" s="1" t="s">
        <v>292</v>
      </c>
      <c r="HD68" s="1"/>
      <c r="HE68" s="1"/>
      <c r="HF68" s="4"/>
      <c r="HG68" s="4"/>
      <c r="HH68" s="4"/>
      <c r="HI68" s="3" t="s">
        <v>368</v>
      </c>
      <c r="HJ68" s="47">
        <f>HK65+HK60+HK52+HK44+HK37+HK31+HK24+HK18+HK10+HK4</f>
        <v>164</v>
      </c>
      <c r="HK68" s="48"/>
      <c r="HL68" s="2" t="s">
        <v>918</v>
      </c>
      <c r="HM68" s="2">
        <v>4</v>
      </c>
      <c r="HN68" s="50">
        <f>HM68+HM71+HM69+HM70</f>
        <v>14</v>
      </c>
      <c r="HO68" s="4"/>
      <c r="HP68" s="4"/>
      <c r="HQ68" s="4"/>
      <c r="HR68" s="4"/>
      <c r="HS68" s="4"/>
      <c r="HT68" s="4"/>
      <c r="HU68" s="4"/>
      <c r="HV68" s="4"/>
      <c r="HW68" s="4"/>
      <c r="HX68" s="3" t="s">
        <v>368</v>
      </c>
      <c r="HY68" s="47">
        <f>HZ65+HZ61+HZ54+HZ47+HZ40+HZ33+HZ26+HZ19+HZ12+HZ4</f>
        <v>160</v>
      </c>
      <c r="HZ68" s="48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2" t="s">
        <v>2364</v>
      </c>
      <c r="IW68" s="2">
        <v>2</v>
      </c>
      <c r="IX68" s="50">
        <f>IW68+IW69+IW71+IW70</f>
        <v>15</v>
      </c>
      <c r="IY68" s="2" t="s">
        <v>3279</v>
      </c>
      <c r="IZ68" s="2">
        <v>3</v>
      </c>
      <c r="JA68" s="43"/>
      <c r="JB68" s="1" t="s">
        <v>358</v>
      </c>
      <c r="JC68" s="1"/>
      <c r="JD68" s="1"/>
      <c r="JE68" s="1" t="s">
        <v>358</v>
      </c>
      <c r="JF68" s="1"/>
      <c r="JG68" s="1"/>
      <c r="JH68" s="4"/>
      <c r="JI68" s="4"/>
      <c r="JJ68" s="4"/>
      <c r="JK68" s="2" t="s">
        <v>3280</v>
      </c>
      <c r="JL68" s="2">
        <v>2</v>
      </c>
      <c r="JM68" s="44"/>
      <c r="JN68" s="4"/>
      <c r="JO68" s="4"/>
      <c r="JP68" s="4"/>
      <c r="JQ68" s="2" t="s">
        <v>3281</v>
      </c>
      <c r="JR68" s="2">
        <v>3</v>
      </c>
      <c r="JS68" s="44"/>
      <c r="JT68" s="2" t="s">
        <v>3282</v>
      </c>
      <c r="JU68" s="2">
        <v>3</v>
      </c>
      <c r="JV68" s="43"/>
      <c r="JW68" s="4"/>
      <c r="JX68" s="4"/>
      <c r="JY68" s="4"/>
      <c r="JZ68" s="63" t="s">
        <v>236</v>
      </c>
      <c r="KA68" s="64"/>
      <c r="KB68" s="48"/>
      <c r="KC68" s="3" t="s">
        <v>368</v>
      </c>
      <c r="KD68" s="47">
        <f>KE64+KE58+KE50+KE43+KE36+KE29+KE23+KE17+KE11+KE4</f>
        <v>170</v>
      </c>
      <c r="KE68" s="48"/>
      <c r="KF68" s="2" t="s">
        <v>3615</v>
      </c>
      <c r="KG68" s="2">
        <v>3</v>
      </c>
      <c r="KH68" s="44"/>
      <c r="KI68" s="4"/>
      <c r="KJ68" s="4"/>
      <c r="KK68" s="4"/>
      <c r="KL68" s="4"/>
      <c r="KM68" s="4"/>
      <c r="KN68" s="4"/>
      <c r="KO68" s="3" t="s">
        <v>368</v>
      </c>
      <c r="KP68" s="47">
        <f>KQ66+KQ62+KQ55+KQ48+KQ41+KQ33+KQ26+KQ19+KQ12+KQ4</f>
        <v>160</v>
      </c>
      <c r="KQ68" s="48"/>
      <c r="KR68" s="3" t="s">
        <v>368</v>
      </c>
      <c r="KS68" s="47">
        <f>KT66+KT63+KT57+KT50+KT42+KT34+KT26+KT19+KT12+KT4</f>
        <v>147</v>
      </c>
      <c r="KT68" s="48"/>
      <c r="KU68" s="4"/>
      <c r="KV68" s="4"/>
      <c r="KW68" s="4"/>
      <c r="KX68" s="4"/>
      <c r="KY68" s="4"/>
      <c r="KZ68" s="4"/>
      <c r="LA68" s="4"/>
      <c r="LB68" s="4"/>
      <c r="LC68" s="4"/>
      <c r="LD68" s="2" t="s">
        <v>3864</v>
      </c>
      <c r="LE68" s="2">
        <v>0</v>
      </c>
      <c r="LF68" s="43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2" t="s">
        <v>3865</v>
      </c>
      <c r="MC68" s="2">
        <v>0</v>
      </c>
      <c r="MD68" s="43"/>
      <c r="ME68" s="4"/>
      <c r="MF68" s="4"/>
      <c r="MG68" s="4"/>
      <c r="MH68" s="2" t="s">
        <v>4006</v>
      </c>
      <c r="MI68" s="2">
        <v>0</v>
      </c>
      <c r="MJ68" s="43"/>
      <c r="MK68" s="2" t="s">
        <v>4007</v>
      </c>
      <c r="ML68" s="2">
        <v>0</v>
      </c>
      <c r="MM68" s="43"/>
      <c r="MN68" s="2" t="s">
        <v>4008</v>
      </c>
      <c r="MO68" s="2">
        <v>0</v>
      </c>
      <c r="MP68" s="50">
        <f>MO68</f>
        <v>0</v>
      </c>
      <c r="MQ68" s="4"/>
      <c r="MR68" s="4"/>
      <c r="MS68" s="4"/>
      <c r="MT68" s="2" t="s">
        <v>4153</v>
      </c>
      <c r="MU68" s="2">
        <v>2</v>
      </c>
      <c r="MV68" s="46"/>
      <c r="MW68" s="4"/>
      <c r="MX68" s="2"/>
      <c r="MY68" s="46"/>
      <c r="MZ68" s="2" t="s">
        <v>4153</v>
      </c>
      <c r="NA68" s="2">
        <v>2</v>
      </c>
      <c r="NB68" s="46"/>
      <c r="NC68" s="2"/>
      <c r="ND68" s="2"/>
      <c r="NE68" s="46"/>
      <c r="NF68" s="4"/>
      <c r="NG68" s="4"/>
      <c r="NH68" s="4"/>
      <c r="NI68" s="4"/>
    </row>
    <row r="69" spans="1:373" ht="39" customHeight="1">
      <c r="A69" s="4"/>
      <c r="B69" s="4"/>
      <c r="C69" s="4"/>
      <c r="D69" s="4"/>
      <c r="E69" s="4"/>
      <c r="F69" s="4"/>
      <c r="G69" s="4"/>
      <c r="H69" s="4"/>
      <c r="I69" s="4"/>
      <c r="J69" s="2" t="s">
        <v>207</v>
      </c>
      <c r="K69" s="2">
        <v>2</v>
      </c>
      <c r="L69" s="44"/>
      <c r="M69" s="2" t="s">
        <v>417</v>
      </c>
      <c r="N69" s="2">
        <v>6</v>
      </c>
      <c r="O69" s="43"/>
      <c r="P69" s="4"/>
      <c r="Q69" s="4"/>
      <c r="R69" s="4"/>
      <c r="S69" s="4"/>
      <c r="T69" s="4"/>
      <c r="U69" s="4"/>
      <c r="V69" s="1" t="s">
        <v>358</v>
      </c>
      <c r="W69" s="1"/>
      <c r="X69" s="1"/>
      <c r="Y69" s="4"/>
      <c r="Z69" s="4"/>
      <c r="AA69" s="4"/>
      <c r="AB69" s="4"/>
      <c r="AC69" s="4"/>
      <c r="AD69" s="4"/>
      <c r="AE69" s="2" t="s">
        <v>923</v>
      </c>
      <c r="AF69" s="2">
        <v>6</v>
      </c>
      <c r="AG69" s="50">
        <f>AF69+AF72+AF71+AF70</f>
        <v>14</v>
      </c>
      <c r="AH69" s="2" t="s">
        <v>362</v>
      </c>
      <c r="AI69" s="2">
        <v>12</v>
      </c>
      <c r="AJ69" s="44"/>
      <c r="AK69" s="2" t="s">
        <v>599</v>
      </c>
      <c r="AL69" s="2">
        <v>3</v>
      </c>
      <c r="AM69" s="43"/>
      <c r="AN69" s="2" t="s">
        <v>924</v>
      </c>
      <c r="AO69" s="2">
        <v>12</v>
      </c>
      <c r="AP69" s="43"/>
      <c r="AQ69" s="2" t="s">
        <v>920</v>
      </c>
      <c r="AR69" s="2">
        <v>8</v>
      </c>
      <c r="AS69" s="50">
        <f>AR69+AR70</f>
        <v>13</v>
      </c>
      <c r="AT69" s="2" t="s">
        <v>925</v>
      </c>
      <c r="AU69" s="2">
        <v>5</v>
      </c>
      <c r="AV69" s="44"/>
      <c r="AW69" s="2" t="s">
        <v>926</v>
      </c>
      <c r="AX69" s="2">
        <v>2</v>
      </c>
      <c r="AY69" s="43"/>
      <c r="AZ69" s="24"/>
      <c r="BA69" s="24"/>
      <c r="BB69" s="27"/>
      <c r="BC69" s="2" t="s">
        <v>666</v>
      </c>
      <c r="BD69" s="2">
        <v>2</v>
      </c>
      <c r="BE69" s="44"/>
      <c r="BF69" s="2" t="s">
        <v>922</v>
      </c>
      <c r="BG69" s="2">
        <v>9</v>
      </c>
      <c r="BH69" s="44"/>
      <c r="BI69" s="24"/>
      <c r="BJ69" s="24"/>
      <c r="BK69" s="24"/>
      <c r="BL69" s="4"/>
      <c r="BM69" s="4"/>
      <c r="BN69" s="4"/>
      <c r="BO69" s="4"/>
      <c r="BP69" s="4"/>
      <c r="BQ69" s="4"/>
      <c r="BR69" s="4"/>
      <c r="BS69" s="4"/>
      <c r="BT69" s="4"/>
      <c r="BU69" s="2" t="s">
        <v>369</v>
      </c>
      <c r="BV69" s="2">
        <v>6</v>
      </c>
      <c r="BW69" s="50">
        <f>BV69+BV70+BV74+BV71+BV72+BV73</f>
        <v>18</v>
      </c>
      <c r="BX69" s="2" t="s">
        <v>1266</v>
      </c>
      <c r="BY69" s="2">
        <v>1</v>
      </c>
      <c r="BZ69" s="50">
        <f>BY69+BY70+BY71+BY72+BY73</f>
        <v>16</v>
      </c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7"/>
      <c r="CM69" s="3" t="s">
        <v>368</v>
      </c>
      <c r="CN69" s="47">
        <f>CO68+CO66+CO59+CO52+CO45+CO37+CO29+CO21+CO13+CO4</f>
        <v>162</v>
      </c>
      <c r="CO69" s="48"/>
      <c r="CP69" s="2" t="s">
        <v>1500</v>
      </c>
      <c r="CQ69" s="2">
        <v>3</v>
      </c>
      <c r="CR69" s="43"/>
      <c r="CS69" s="2" t="s">
        <v>1205</v>
      </c>
      <c r="CT69" s="2">
        <v>1</v>
      </c>
      <c r="CU69" s="43"/>
      <c r="CV69" s="2" t="s">
        <v>1639</v>
      </c>
      <c r="CW69" s="2">
        <v>2</v>
      </c>
      <c r="CX69" s="50">
        <f>CW69+CW70+CW71+CW72+CW73</f>
        <v>16</v>
      </c>
      <c r="CY69" s="3" t="s">
        <v>368</v>
      </c>
      <c r="CZ69" s="47">
        <v>160</v>
      </c>
      <c r="DA69" s="48"/>
      <c r="DB69" s="3" t="s">
        <v>368</v>
      </c>
      <c r="DC69" s="47">
        <v>160</v>
      </c>
      <c r="DD69" s="48"/>
      <c r="DE69" s="24"/>
      <c r="DF69" s="24"/>
      <c r="DG69" s="24"/>
      <c r="DH69" s="2" t="s">
        <v>1640</v>
      </c>
      <c r="DI69" s="2">
        <v>2</v>
      </c>
      <c r="DJ69" s="43"/>
      <c r="DK69" s="4"/>
      <c r="DL69" s="4"/>
      <c r="DM69" s="4"/>
      <c r="DN69" s="2" t="s">
        <v>1641</v>
      </c>
      <c r="DO69" s="2">
        <v>0</v>
      </c>
      <c r="DP69" s="43"/>
      <c r="DQ69" s="2" t="s">
        <v>1641</v>
      </c>
      <c r="DR69" s="2">
        <v>0</v>
      </c>
      <c r="DS69" s="43"/>
      <c r="DT69" s="2" t="s">
        <v>1642</v>
      </c>
      <c r="DU69" s="2">
        <v>0</v>
      </c>
      <c r="DV69" s="43"/>
      <c r="DW69" s="2" t="s">
        <v>1934</v>
      </c>
      <c r="DX69" s="2">
        <v>7</v>
      </c>
      <c r="DY69" s="43"/>
      <c r="DZ69" s="2" t="s">
        <v>1935</v>
      </c>
      <c r="EA69" s="2">
        <v>0</v>
      </c>
      <c r="EB69" s="4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2" t="s">
        <v>1592</v>
      </c>
      <c r="FW69" s="2">
        <v>2</v>
      </c>
      <c r="FX69" s="50">
        <f>FW69+FW74+FW70+FW71+FW72+FW73</f>
        <v>17</v>
      </c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2" t="s">
        <v>2310</v>
      </c>
      <c r="GO69" s="2">
        <v>0</v>
      </c>
      <c r="GP69" s="50">
        <f>GO69+GO70+GO71+GO72</f>
        <v>0</v>
      </c>
      <c r="GQ69" s="1" t="s">
        <v>358</v>
      </c>
      <c r="GR69" s="1"/>
      <c r="GS69" s="1"/>
      <c r="GT69" s="1" t="s">
        <v>2676</v>
      </c>
      <c r="GU69" s="1"/>
      <c r="GV69" s="1"/>
      <c r="GW69" s="2" t="s">
        <v>2677</v>
      </c>
      <c r="GX69" s="2">
        <v>11</v>
      </c>
      <c r="GY69" s="10">
        <f>GX69</f>
        <v>11</v>
      </c>
      <c r="GZ69" s="2" t="s">
        <v>2678</v>
      </c>
      <c r="HA69" s="2"/>
      <c r="HB69" s="44"/>
      <c r="HC69" s="2" t="s">
        <v>2679</v>
      </c>
      <c r="HD69" s="2">
        <v>0</v>
      </c>
      <c r="HE69" s="50" t="e">
        <f>HD69+HD70+HD71+HD72+#REF!+HD73+HD74</f>
        <v>#REF!</v>
      </c>
      <c r="HF69" s="4"/>
      <c r="HG69" s="4"/>
      <c r="HH69" s="4"/>
      <c r="HI69" s="4"/>
      <c r="HJ69" s="4"/>
      <c r="HK69" s="4"/>
      <c r="HL69" s="2" t="s">
        <v>1500</v>
      </c>
      <c r="HM69" s="2">
        <v>3</v>
      </c>
      <c r="HN69" s="43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2" t="s">
        <v>3283</v>
      </c>
      <c r="IW69" s="2">
        <v>3</v>
      </c>
      <c r="IX69" s="43"/>
      <c r="IY69" s="2" t="s">
        <v>207</v>
      </c>
      <c r="IZ69" s="2">
        <v>2</v>
      </c>
      <c r="JA69" s="43"/>
      <c r="JB69" s="2" t="s">
        <v>3279</v>
      </c>
      <c r="JC69" s="2">
        <v>4</v>
      </c>
      <c r="JD69" s="50">
        <f>JC69+JC70+JC72+JC71</f>
        <v>16</v>
      </c>
      <c r="JE69" s="2" t="s">
        <v>3284</v>
      </c>
      <c r="JF69" s="2">
        <v>6</v>
      </c>
      <c r="JG69" s="50">
        <f>JF69+JF70+JF72+JF71</f>
        <v>16</v>
      </c>
      <c r="JH69" s="4"/>
      <c r="JI69" s="4"/>
      <c r="JJ69" s="4"/>
      <c r="JK69" s="1" t="s">
        <v>358</v>
      </c>
      <c r="JL69" s="1"/>
      <c r="JM69" s="1"/>
      <c r="JN69" s="4"/>
      <c r="JO69" s="4"/>
      <c r="JP69" s="4"/>
      <c r="JQ69" s="3" t="s">
        <v>368</v>
      </c>
      <c r="JR69" s="47">
        <f>JS65+JS60+JS52+JS44+JS36+JS27+JS19+JS11+JS4</f>
        <v>153</v>
      </c>
      <c r="JS69" s="48"/>
      <c r="JT69" s="2" t="s">
        <v>3285</v>
      </c>
      <c r="JU69" s="2">
        <v>3</v>
      </c>
      <c r="JV69" s="43"/>
      <c r="JW69" s="4"/>
      <c r="JX69" s="4"/>
      <c r="JY69" s="4"/>
      <c r="JZ69" s="37" t="s">
        <v>292</v>
      </c>
      <c r="KA69" s="38"/>
      <c r="KB69" s="19">
        <f>KB70+KB73+KB75</f>
        <v>16</v>
      </c>
      <c r="KC69" s="4"/>
      <c r="KD69" s="4"/>
      <c r="KE69" s="4"/>
      <c r="KF69" s="3" t="s">
        <v>368</v>
      </c>
      <c r="KG69" s="47">
        <f>KH66+KH62+KH57+KH51+KH44+KH37+KH30+KH22+KH14+KH4</f>
        <v>158</v>
      </c>
      <c r="KH69" s="48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2" t="s">
        <v>3866</v>
      </c>
      <c r="LE69" s="2">
        <v>0</v>
      </c>
      <c r="LF69" s="4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2" t="s">
        <v>3867</v>
      </c>
      <c r="MC69" s="2">
        <v>0</v>
      </c>
      <c r="MD69" s="44"/>
      <c r="ME69" s="4"/>
      <c r="MF69" s="4"/>
      <c r="MG69" s="4"/>
      <c r="MH69" s="2" t="s">
        <v>4007</v>
      </c>
      <c r="MI69" s="2">
        <v>0</v>
      </c>
      <c r="MJ69" s="43"/>
      <c r="MK69" s="2" t="s">
        <v>4006</v>
      </c>
      <c r="ML69" s="2">
        <v>0</v>
      </c>
      <c r="MM69" s="43"/>
      <c r="MN69" s="2" t="s">
        <v>4009</v>
      </c>
      <c r="MO69" s="2">
        <v>0</v>
      </c>
      <c r="MP69" s="43"/>
      <c r="MQ69" s="4"/>
      <c r="MR69" s="4"/>
      <c r="MS69" s="4"/>
      <c r="MT69" s="2" t="s">
        <v>2269</v>
      </c>
      <c r="MU69" s="2">
        <v>6</v>
      </c>
      <c r="MV69" s="46"/>
      <c r="MW69" s="4"/>
      <c r="MX69" s="2"/>
      <c r="MY69" s="46"/>
      <c r="MZ69" s="2" t="s">
        <v>2269</v>
      </c>
      <c r="NA69" s="2">
        <v>6</v>
      </c>
      <c r="NB69" s="46"/>
      <c r="NC69" s="2"/>
      <c r="ND69" s="2"/>
      <c r="NE69" s="46"/>
      <c r="NF69" s="4"/>
      <c r="NG69" s="4"/>
      <c r="NH69" s="4"/>
      <c r="NI69" s="4"/>
    </row>
    <row r="70" spans="1:373" ht="39" customHeight="1">
      <c r="A70" s="4"/>
      <c r="B70" s="4"/>
      <c r="C70" s="4"/>
      <c r="D70" s="4"/>
      <c r="E70" s="4"/>
      <c r="F70" s="4"/>
      <c r="G70" s="4"/>
      <c r="H70" s="4"/>
      <c r="I70" s="4"/>
      <c r="J70" s="3" t="s">
        <v>368</v>
      </c>
      <c r="K70" s="25"/>
      <c r="L70" s="3">
        <f>SUM(L3:L69)</f>
        <v>172</v>
      </c>
      <c r="M70" s="2" t="s">
        <v>418</v>
      </c>
      <c r="N70" s="2">
        <v>3</v>
      </c>
      <c r="O70" s="43"/>
      <c r="P70" s="4"/>
      <c r="Q70" s="4"/>
      <c r="R70" s="4"/>
      <c r="S70" s="4"/>
      <c r="T70" s="4"/>
      <c r="U70" s="4"/>
      <c r="V70" s="2" t="s">
        <v>419</v>
      </c>
      <c r="W70" s="2">
        <v>7</v>
      </c>
      <c r="X70" s="50">
        <f>W70+W71</f>
        <v>9</v>
      </c>
      <c r="Y70" s="4"/>
      <c r="Z70" s="4"/>
      <c r="AA70" s="4"/>
      <c r="AB70" s="4"/>
      <c r="AC70" s="4"/>
      <c r="AD70" s="4"/>
      <c r="AE70" s="2" t="s">
        <v>898</v>
      </c>
      <c r="AF70" s="2">
        <v>3</v>
      </c>
      <c r="AG70" s="43"/>
      <c r="AH70" s="3" t="s">
        <v>368</v>
      </c>
      <c r="AI70" s="25"/>
      <c r="AJ70" s="3">
        <f>SUM(AJ3:AJ69)</f>
        <v>151</v>
      </c>
      <c r="AK70" s="2" t="s">
        <v>637</v>
      </c>
      <c r="AL70" s="2">
        <v>4</v>
      </c>
      <c r="AM70" s="44"/>
      <c r="AN70" s="2" t="s">
        <v>927</v>
      </c>
      <c r="AO70" s="2">
        <v>1</v>
      </c>
      <c r="AP70" s="43"/>
      <c r="AQ70" s="2" t="s">
        <v>925</v>
      </c>
      <c r="AR70" s="2">
        <v>5</v>
      </c>
      <c r="AS70" s="44"/>
      <c r="AT70" s="1" t="s">
        <v>358</v>
      </c>
      <c r="AU70" s="1"/>
      <c r="AV70" s="1"/>
      <c r="AW70" s="2" t="s">
        <v>928</v>
      </c>
      <c r="AX70" s="2">
        <v>4</v>
      </c>
      <c r="AY70" s="43"/>
      <c r="AZ70" s="24"/>
      <c r="BA70" s="24"/>
      <c r="BB70" s="27"/>
      <c r="BC70" s="1" t="s">
        <v>358</v>
      </c>
      <c r="BD70" s="1"/>
      <c r="BE70" s="1"/>
      <c r="BF70" s="1" t="s">
        <v>358</v>
      </c>
      <c r="BG70" s="1"/>
      <c r="BH70" s="1"/>
      <c r="BI70" s="24"/>
      <c r="BJ70" s="24"/>
      <c r="BK70" s="24"/>
      <c r="BL70" s="4"/>
      <c r="BM70" s="4"/>
      <c r="BN70" s="4"/>
      <c r="BO70" s="4"/>
      <c r="BP70" s="4"/>
      <c r="BQ70" s="4"/>
      <c r="BR70" s="4"/>
      <c r="BS70" s="4"/>
      <c r="BT70" s="4"/>
      <c r="BU70" s="2" t="s">
        <v>1267</v>
      </c>
      <c r="BV70" s="2">
        <v>2</v>
      </c>
      <c r="BW70" s="43"/>
      <c r="BX70" s="2" t="s">
        <v>1268</v>
      </c>
      <c r="BY70" s="2">
        <v>3</v>
      </c>
      <c r="BZ70" s="43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" t="s">
        <v>1643</v>
      </c>
      <c r="CQ70" s="2">
        <v>7</v>
      </c>
      <c r="CR70" s="44"/>
      <c r="CS70" s="2" t="s">
        <v>1644</v>
      </c>
      <c r="CT70" s="2">
        <v>10</v>
      </c>
      <c r="CU70" s="43"/>
      <c r="CV70" s="2" t="s">
        <v>1645</v>
      </c>
      <c r="CW70" s="2">
        <v>3</v>
      </c>
      <c r="CX70" s="43"/>
      <c r="CY70" s="4"/>
      <c r="CZ70" s="4"/>
      <c r="DA70" s="4"/>
      <c r="DB70" s="4"/>
      <c r="DC70" s="4"/>
      <c r="DD70" s="4"/>
      <c r="DE70" s="4"/>
      <c r="DF70" s="4"/>
      <c r="DG70" s="4"/>
      <c r="DH70" s="2" t="s">
        <v>1646</v>
      </c>
      <c r="DI70" s="2">
        <v>1</v>
      </c>
      <c r="DJ70" s="43"/>
      <c r="DK70" s="4"/>
      <c r="DL70" s="4"/>
      <c r="DM70" s="4"/>
      <c r="DN70" s="2" t="s">
        <v>1647</v>
      </c>
      <c r="DO70" s="2">
        <v>0</v>
      </c>
      <c r="DP70" s="44"/>
      <c r="DQ70" s="2" t="s">
        <v>1647</v>
      </c>
      <c r="DR70" s="2">
        <v>0</v>
      </c>
      <c r="DS70" s="44"/>
      <c r="DT70" s="2" t="s">
        <v>1648</v>
      </c>
      <c r="DU70" s="2">
        <v>0</v>
      </c>
      <c r="DV70" s="43"/>
      <c r="DW70" s="2" t="s">
        <v>1936</v>
      </c>
      <c r="DX70" s="2">
        <v>1</v>
      </c>
      <c r="DY70" s="44"/>
      <c r="DZ70" s="1" t="s">
        <v>358</v>
      </c>
      <c r="EA70" s="1"/>
      <c r="EB70" s="1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2" t="s">
        <v>2311</v>
      </c>
      <c r="FW70" s="2">
        <v>2</v>
      </c>
      <c r="FX70" s="43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2" t="s">
        <v>2312</v>
      </c>
      <c r="GO70" s="2">
        <v>0</v>
      </c>
      <c r="GP70" s="43"/>
      <c r="GQ70" s="2" t="s">
        <v>2306</v>
      </c>
      <c r="GR70" s="2">
        <v>4</v>
      </c>
      <c r="GS70" s="50">
        <f>GR70+GR71+GR72</f>
        <v>16</v>
      </c>
      <c r="GT70" s="2" t="s">
        <v>2680</v>
      </c>
      <c r="GU70" s="2">
        <v>2</v>
      </c>
      <c r="GV70" s="50" t="e">
        <f>GU70+GU71+GU72+GU73+#REF!+GU74+GU75+GU76+#REF!+#REF!+#REF!+#REF!+#REF!+#REF!</f>
        <v>#REF!</v>
      </c>
      <c r="GW70" s="3" t="s">
        <v>368</v>
      </c>
      <c r="GX70" s="47">
        <f>GY69+GY57+GY49+GY41+GY34+GY26+GY11+GY4</f>
        <v>130</v>
      </c>
      <c r="GY70" s="48"/>
      <c r="GZ70" s="1" t="s">
        <v>292</v>
      </c>
      <c r="HA70" s="1"/>
      <c r="HB70" s="1"/>
      <c r="HC70" s="2" t="s">
        <v>2681</v>
      </c>
      <c r="HD70" s="2">
        <v>0</v>
      </c>
      <c r="HE70" s="43"/>
      <c r="HF70" s="4"/>
      <c r="HG70" s="4"/>
      <c r="HH70" s="4"/>
      <c r="HI70" s="4"/>
      <c r="HJ70" s="4"/>
      <c r="HK70" s="4"/>
      <c r="HL70" s="2" t="s">
        <v>1256</v>
      </c>
      <c r="HM70" s="2">
        <v>6</v>
      </c>
      <c r="HN70" s="43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2" t="s">
        <v>3286</v>
      </c>
      <c r="IW70" s="2">
        <v>4</v>
      </c>
      <c r="IX70" s="43"/>
      <c r="IY70" s="2" t="s">
        <v>3287</v>
      </c>
      <c r="IZ70" s="2">
        <v>4</v>
      </c>
      <c r="JA70" s="44"/>
      <c r="JB70" s="2" t="s">
        <v>3288</v>
      </c>
      <c r="JC70" s="2">
        <v>4</v>
      </c>
      <c r="JD70" s="43"/>
      <c r="JE70" s="2" t="s">
        <v>3289</v>
      </c>
      <c r="JF70" s="2">
        <v>4</v>
      </c>
      <c r="JG70" s="43"/>
      <c r="JH70" s="4"/>
      <c r="JI70" s="4"/>
      <c r="JJ70" s="4"/>
      <c r="JK70" s="2" t="s">
        <v>3272</v>
      </c>
      <c r="JL70" s="2">
        <v>12</v>
      </c>
      <c r="JM70" s="50">
        <f>JL70+JL71+JL72</f>
        <v>16</v>
      </c>
      <c r="JN70" s="4"/>
      <c r="JO70" s="4"/>
      <c r="JP70" s="4"/>
      <c r="JQ70" s="24"/>
      <c r="JR70" s="24"/>
      <c r="JS70" s="27"/>
      <c r="JT70" s="2" t="s">
        <v>3290</v>
      </c>
      <c r="JU70" s="2">
        <v>2</v>
      </c>
      <c r="JV70" s="43"/>
      <c r="JW70" s="4"/>
      <c r="JX70" s="4"/>
      <c r="JY70" s="4"/>
      <c r="JZ70" s="62" t="s">
        <v>3616</v>
      </c>
      <c r="KA70" s="48"/>
      <c r="KB70" s="8">
        <v>4</v>
      </c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3" t="s">
        <v>368</v>
      </c>
      <c r="LE70" s="47">
        <v>160</v>
      </c>
      <c r="LF70" s="48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1" t="s">
        <v>325</v>
      </c>
      <c r="MC70" s="1"/>
      <c r="MD70" s="1"/>
      <c r="ME70" s="4"/>
      <c r="MF70" s="4"/>
      <c r="MG70" s="4"/>
      <c r="MH70" s="2" t="s">
        <v>419</v>
      </c>
      <c r="MI70" s="2">
        <v>0</v>
      </c>
      <c r="MJ70" s="43"/>
      <c r="MK70" s="2" t="s">
        <v>419</v>
      </c>
      <c r="ML70" s="2">
        <v>0</v>
      </c>
      <c r="MM70" s="43"/>
      <c r="MN70" s="2" t="s">
        <v>4010</v>
      </c>
      <c r="MO70" s="2">
        <v>0</v>
      </c>
      <c r="MP70" s="44"/>
      <c r="MQ70" s="4"/>
      <c r="MR70" s="4"/>
      <c r="MS70" s="4"/>
      <c r="MT70" s="2" t="s">
        <v>4154</v>
      </c>
      <c r="MU70" s="2">
        <v>2</v>
      </c>
      <c r="MV70" s="46"/>
      <c r="MW70" s="5" t="s">
        <v>4187</v>
      </c>
      <c r="MX70" s="2"/>
      <c r="MY70" s="46"/>
      <c r="MZ70" s="2" t="s">
        <v>4154</v>
      </c>
      <c r="NA70" s="2">
        <v>2</v>
      </c>
      <c r="NB70" s="46"/>
      <c r="NC70" s="2"/>
      <c r="ND70" s="2"/>
      <c r="NE70" s="46"/>
      <c r="NF70" s="4"/>
      <c r="NG70" s="4"/>
      <c r="NH70" s="4"/>
      <c r="NI70" s="4"/>
    </row>
    <row r="71" spans="1:373" ht="39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" t="s">
        <v>420</v>
      </c>
      <c r="N71" s="2">
        <v>3</v>
      </c>
      <c r="O71" s="44"/>
      <c r="P71" s="4"/>
      <c r="Q71" s="4"/>
      <c r="R71" s="4"/>
      <c r="S71" s="4"/>
      <c r="T71" s="4"/>
      <c r="U71" s="4"/>
      <c r="V71" s="2" t="s">
        <v>421</v>
      </c>
      <c r="W71" s="2">
        <v>2</v>
      </c>
      <c r="X71" s="44"/>
      <c r="Y71" s="4"/>
      <c r="Z71" s="4"/>
      <c r="AA71" s="4"/>
      <c r="AB71" s="4"/>
      <c r="AC71" s="4"/>
      <c r="AD71" s="4"/>
      <c r="AE71" s="2" t="s">
        <v>879</v>
      </c>
      <c r="AF71" s="2">
        <v>3</v>
      </c>
      <c r="AG71" s="43"/>
      <c r="AH71" s="4"/>
      <c r="AI71" s="4"/>
      <c r="AJ71" s="4"/>
      <c r="AK71" s="1" t="s">
        <v>358</v>
      </c>
      <c r="AL71" s="1"/>
      <c r="AM71" s="1"/>
      <c r="AN71" s="2" t="s">
        <v>929</v>
      </c>
      <c r="AO71" s="2">
        <v>1</v>
      </c>
      <c r="AP71" s="44"/>
      <c r="AQ71" s="1" t="s">
        <v>358</v>
      </c>
      <c r="AR71" s="1"/>
      <c r="AS71" s="1"/>
      <c r="AT71" s="2" t="s">
        <v>930</v>
      </c>
      <c r="AU71" s="2">
        <v>8</v>
      </c>
      <c r="AV71" s="50">
        <f>AU71+AU72</f>
        <v>13</v>
      </c>
      <c r="AW71" s="2" t="s">
        <v>931</v>
      </c>
      <c r="AX71" s="2">
        <v>3</v>
      </c>
      <c r="AY71" s="43"/>
      <c r="AZ71" s="24"/>
      <c r="BA71" s="24"/>
      <c r="BB71" s="27"/>
      <c r="BC71" s="2" t="s">
        <v>911</v>
      </c>
      <c r="BD71" s="2">
        <v>2</v>
      </c>
      <c r="BE71" s="50">
        <f>BD71+BD72+BD73</f>
        <v>16</v>
      </c>
      <c r="BF71" s="2" t="s">
        <v>932</v>
      </c>
      <c r="BG71" s="2">
        <v>3</v>
      </c>
      <c r="BH71" s="50">
        <f>BG71+BG72+BG73</f>
        <v>14</v>
      </c>
      <c r="BI71" s="24"/>
      <c r="BJ71" s="24"/>
      <c r="BK71" s="24"/>
      <c r="BL71" s="4"/>
      <c r="BM71" s="4"/>
      <c r="BN71" s="4"/>
      <c r="BO71" s="4"/>
      <c r="BP71" s="4"/>
      <c r="BQ71" s="4"/>
      <c r="BR71" s="4"/>
      <c r="BS71" s="4"/>
      <c r="BT71" s="4"/>
      <c r="BU71" s="2" t="s">
        <v>1269</v>
      </c>
      <c r="BV71" s="2">
        <v>3</v>
      </c>
      <c r="BW71" s="43"/>
      <c r="BX71" s="2" t="s">
        <v>1270</v>
      </c>
      <c r="BY71" s="2">
        <v>3</v>
      </c>
      <c r="BZ71" s="43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3" t="s">
        <v>368</v>
      </c>
      <c r="CQ71" s="47">
        <f>CR68+CR63+CR56+CR49+CR42+CR35+CR28+CR21+CR13+CR4</f>
        <v>158</v>
      </c>
      <c r="CR71" s="48"/>
      <c r="CS71" s="2" t="s">
        <v>607</v>
      </c>
      <c r="CT71" s="2">
        <v>12</v>
      </c>
      <c r="CU71" s="44"/>
      <c r="CV71" s="2" t="s">
        <v>783</v>
      </c>
      <c r="CW71" s="2">
        <v>3</v>
      </c>
      <c r="CX71" s="43"/>
      <c r="CY71" s="4"/>
      <c r="CZ71" s="4"/>
      <c r="DA71" s="4"/>
      <c r="DB71" s="4"/>
      <c r="DC71" s="4"/>
      <c r="DD71" s="4"/>
      <c r="DE71" s="4"/>
      <c r="DF71" s="4"/>
      <c r="DG71" s="4"/>
      <c r="DH71" s="2" t="s">
        <v>1649</v>
      </c>
      <c r="DI71" s="2">
        <v>1</v>
      </c>
      <c r="DJ71" s="43"/>
      <c r="DK71" s="4"/>
      <c r="DL71" s="4"/>
      <c r="DM71" s="4"/>
      <c r="DN71" s="1" t="s">
        <v>292</v>
      </c>
      <c r="DO71" s="1"/>
      <c r="DP71" s="1"/>
      <c r="DQ71" s="1" t="s">
        <v>292</v>
      </c>
      <c r="DR71" s="1"/>
      <c r="DS71" s="1"/>
      <c r="DT71" s="2" t="s">
        <v>1650</v>
      </c>
      <c r="DU71" s="2">
        <v>0</v>
      </c>
      <c r="DV71" s="44"/>
      <c r="DW71" s="3" t="s">
        <v>368</v>
      </c>
      <c r="DX71" s="47">
        <f>DY67+DY62+DY53+DY44+DY36+DY28+DY21+DY13+DY4</f>
        <v>156</v>
      </c>
      <c r="DY71" s="48"/>
      <c r="DZ71" s="2" t="s">
        <v>1937</v>
      </c>
      <c r="EA71" s="2">
        <v>0</v>
      </c>
      <c r="EB71" s="50">
        <v>13</v>
      </c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2" t="s">
        <v>2313</v>
      </c>
      <c r="FW71" s="2">
        <v>2</v>
      </c>
      <c r="FX71" s="43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2" t="s">
        <v>2314</v>
      </c>
      <c r="GO71" s="2">
        <v>0</v>
      </c>
      <c r="GP71" s="43"/>
      <c r="GQ71" s="2" t="s">
        <v>413</v>
      </c>
      <c r="GR71" s="2">
        <v>10</v>
      </c>
      <c r="GS71" s="43"/>
      <c r="GT71" s="2" t="s">
        <v>2682</v>
      </c>
      <c r="GU71" s="2">
        <v>3</v>
      </c>
      <c r="GV71" s="43"/>
      <c r="GW71" s="4"/>
      <c r="GX71" s="4"/>
      <c r="GY71" s="4"/>
      <c r="GZ71" s="2" t="s">
        <v>2683</v>
      </c>
      <c r="HA71" s="2">
        <v>0</v>
      </c>
      <c r="HB71" s="50">
        <f>HA71+HA72+HA73+HA74+HA75+HA76</f>
        <v>0</v>
      </c>
      <c r="HC71" s="2" t="s">
        <v>2684</v>
      </c>
      <c r="HD71" s="2">
        <v>0</v>
      </c>
      <c r="HE71" s="43"/>
      <c r="HF71" s="4"/>
      <c r="HG71" s="4"/>
      <c r="HH71" s="4"/>
      <c r="HI71" s="4"/>
      <c r="HJ71" s="4"/>
      <c r="HK71" s="4"/>
      <c r="HL71" s="2" t="s">
        <v>207</v>
      </c>
      <c r="HM71" s="2">
        <v>1</v>
      </c>
      <c r="HN71" s="4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2" t="s">
        <v>3291</v>
      </c>
      <c r="IW71" s="2">
        <v>6</v>
      </c>
      <c r="IX71" s="44"/>
      <c r="IY71" s="3" t="s">
        <v>368</v>
      </c>
      <c r="IZ71" s="47">
        <f>JA67+JA62+JA55+JA47+JA40+JA33+JA26+JA19+JA12+JA4</f>
        <v>152</v>
      </c>
      <c r="JA71" s="48"/>
      <c r="JB71" s="2" t="s">
        <v>3292</v>
      </c>
      <c r="JC71" s="2">
        <v>6</v>
      </c>
      <c r="JD71" s="43"/>
      <c r="JE71" s="2" t="s">
        <v>3293</v>
      </c>
      <c r="JF71" s="2">
        <v>4</v>
      </c>
      <c r="JG71" s="43"/>
      <c r="JH71" s="4"/>
      <c r="JI71" s="4"/>
      <c r="JJ71" s="4"/>
      <c r="JK71" s="2" t="s">
        <v>3276</v>
      </c>
      <c r="JL71" s="2">
        <v>2</v>
      </c>
      <c r="JM71" s="43"/>
      <c r="JN71" s="4"/>
      <c r="JO71" s="4"/>
      <c r="JP71" s="4"/>
      <c r="JQ71" s="24"/>
      <c r="JR71" s="24"/>
      <c r="JS71" s="27"/>
      <c r="JT71" s="2" t="s">
        <v>3294</v>
      </c>
      <c r="JU71" s="2">
        <v>2</v>
      </c>
      <c r="JV71" s="43"/>
      <c r="JW71" s="4"/>
      <c r="JX71" s="4"/>
      <c r="JY71" s="4"/>
      <c r="JZ71" s="63" t="s">
        <v>3617</v>
      </c>
      <c r="KA71" s="64"/>
      <c r="KB71" s="48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2" t="s">
        <v>1644</v>
      </c>
      <c r="MC71" s="2">
        <v>0</v>
      </c>
      <c r="MD71" s="50">
        <f>MC71+MC74</f>
        <v>0</v>
      </c>
      <c r="ME71" s="4"/>
      <c r="MF71" s="4"/>
      <c r="MG71" s="4"/>
      <c r="MH71" s="2" t="s">
        <v>843</v>
      </c>
      <c r="MI71" s="2">
        <v>0</v>
      </c>
      <c r="MJ71" s="43"/>
      <c r="MK71" s="2" t="s">
        <v>934</v>
      </c>
      <c r="ML71" s="2">
        <v>0</v>
      </c>
      <c r="MM71" s="43"/>
      <c r="MN71" s="1" t="s">
        <v>4011</v>
      </c>
      <c r="MO71" s="18"/>
      <c r="MP71" s="1"/>
      <c r="MQ71" s="4"/>
      <c r="MR71" s="4"/>
      <c r="MS71" s="4"/>
      <c r="MT71" s="2" t="s">
        <v>1156</v>
      </c>
      <c r="MU71" s="2">
        <v>2</v>
      </c>
      <c r="MV71" s="68"/>
      <c r="MW71" s="4"/>
      <c r="MX71" s="2"/>
      <c r="MY71" s="68"/>
      <c r="MZ71" s="2" t="s">
        <v>1156</v>
      </c>
      <c r="NA71" s="2">
        <v>2</v>
      </c>
      <c r="NB71" s="68"/>
      <c r="NC71" s="2"/>
      <c r="ND71" s="2"/>
      <c r="NE71" s="68"/>
      <c r="NF71" s="4"/>
      <c r="NG71" s="4"/>
      <c r="NH71" s="4"/>
      <c r="NI71" s="4"/>
    </row>
    <row r="72" spans="1:373" ht="39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1" t="s">
        <v>358</v>
      </c>
      <c r="N72" s="1"/>
      <c r="O72" s="1"/>
      <c r="P72" s="4"/>
      <c r="Q72" s="4"/>
      <c r="R72" s="4"/>
      <c r="S72" s="4"/>
      <c r="T72" s="4"/>
      <c r="U72" s="4"/>
      <c r="V72" s="3" t="s">
        <v>368</v>
      </c>
      <c r="W72" s="25"/>
      <c r="X72" s="3">
        <f>SUM(X3:X71)</f>
        <v>161</v>
      </c>
      <c r="Y72" s="4"/>
      <c r="Z72" s="4"/>
      <c r="AA72" s="4"/>
      <c r="AB72" s="4"/>
      <c r="AC72" s="4"/>
      <c r="AD72" s="4"/>
      <c r="AE72" s="2" t="s">
        <v>493</v>
      </c>
      <c r="AF72" s="2">
        <v>2</v>
      </c>
      <c r="AG72" s="44"/>
      <c r="AH72" s="4"/>
      <c r="AI72" s="4"/>
      <c r="AJ72" s="4"/>
      <c r="AK72" s="2" t="s">
        <v>933</v>
      </c>
      <c r="AL72" s="2">
        <v>7</v>
      </c>
      <c r="AM72" s="50">
        <f>AL72+AL73</f>
        <v>9</v>
      </c>
      <c r="AN72" s="3" t="s">
        <v>368</v>
      </c>
      <c r="AO72" s="25"/>
      <c r="AP72" s="3">
        <f>SUM(AP3:AP71)</f>
        <v>168</v>
      </c>
      <c r="AQ72" s="2" t="s">
        <v>930</v>
      </c>
      <c r="AR72" s="2">
        <v>8</v>
      </c>
      <c r="AS72" s="50">
        <f>AR72+AR73</f>
        <v>13</v>
      </c>
      <c r="AT72" s="2" t="s">
        <v>934</v>
      </c>
      <c r="AU72" s="2">
        <v>5</v>
      </c>
      <c r="AV72" s="44"/>
      <c r="AW72" s="2" t="s">
        <v>935</v>
      </c>
      <c r="AX72" s="2">
        <v>2</v>
      </c>
      <c r="AY72" s="43"/>
      <c r="AZ72" s="24"/>
      <c r="BA72" s="24"/>
      <c r="BB72" s="27"/>
      <c r="BC72" s="2" t="s">
        <v>351</v>
      </c>
      <c r="BD72" s="2">
        <v>5</v>
      </c>
      <c r="BE72" s="43"/>
      <c r="BF72" s="2" t="s">
        <v>871</v>
      </c>
      <c r="BG72" s="2">
        <v>2</v>
      </c>
      <c r="BH72" s="43"/>
      <c r="BI72" s="24"/>
      <c r="BJ72" s="24"/>
      <c r="BK72" s="24"/>
      <c r="BL72" s="4"/>
      <c r="BM72" s="4"/>
      <c r="BN72" s="4"/>
      <c r="BO72" s="4"/>
      <c r="BP72" s="4"/>
      <c r="BQ72" s="4"/>
      <c r="BR72" s="4"/>
      <c r="BS72" s="4"/>
      <c r="BT72" s="4"/>
      <c r="BU72" s="2" t="s">
        <v>1269</v>
      </c>
      <c r="BV72" s="2">
        <v>3</v>
      </c>
      <c r="BW72" s="43"/>
      <c r="BX72" s="2" t="s">
        <v>1271</v>
      </c>
      <c r="BY72" s="2">
        <v>7</v>
      </c>
      <c r="BZ72" s="43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4"/>
      <c r="CQ72" s="4"/>
      <c r="CR72" s="4"/>
      <c r="CS72" s="3" t="s">
        <v>368</v>
      </c>
      <c r="CT72" s="47">
        <f>CU68+CU63+CU57+CU50+CU43+CU36+CU25+CU16+CU4</f>
        <v>169</v>
      </c>
      <c r="CU72" s="48"/>
      <c r="CV72" s="2" t="s">
        <v>1651</v>
      </c>
      <c r="CW72" s="2">
        <v>6</v>
      </c>
      <c r="CX72" s="43"/>
      <c r="CY72" s="4"/>
      <c r="CZ72" s="4"/>
      <c r="DA72" s="4"/>
      <c r="DB72" s="4"/>
      <c r="DC72" s="4"/>
      <c r="DD72" s="4"/>
      <c r="DE72" s="4"/>
      <c r="DF72" s="4"/>
      <c r="DG72" s="4"/>
      <c r="DH72" s="2" t="s">
        <v>1318</v>
      </c>
      <c r="DI72" s="2">
        <v>2</v>
      </c>
      <c r="DJ72" s="44"/>
      <c r="DK72" s="4"/>
      <c r="DL72" s="4"/>
      <c r="DM72" s="4"/>
      <c r="DN72" s="2" t="s">
        <v>1652</v>
      </c>
      <c r="DO72" s="2">
        <v>0</v>
      </c>
      <c r="DP72" s="50" t="e">
        <f>DO72+DO73+DO74+#REF!+DO75+DO76</f>
        <v>#REF!</v>
      </c>
      <c r="DQ72" s="2" t="s">
        <v>1652</v>
      </c>
      <c r="DR72" s="2">
        <v>0</v>
      </c>
      <c r="DS72" s="50" t="e">
        <f>DR72+DR73+DR74+#REF!+DR75+DR76</f>
        <v>#REF!</v>
      </c>
      <c r="DT72" s="1" t="s">
        <v>325</v>
      </c>
      <c r="DU72" s="1"/>
      <c r="DV72" s="1"/>
      <c r="DW72" s="4"/>
      <c r="DX72" s="4"/>
      <c r="DY72" s="4"/>
      <c r="DZ72" s="2" t="s">
        <v>922</v>
      </c>
      <c r="EA72" s="2">
        <v>0</v>
      </c>
      <c r="EB72" s="43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2" t="s">
        <v>2315</v>
      </c>
      <c r="FW72" s="2">
        <v>2</v>
      </c>
      <c r="FX72" s="43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2" t="s">
        <v>2316</v>
      </c>
      <c r="GO72" s="2">
        <v>0</v>
      </c>
      <c r="GP72" s="44"/>
      <c r="GQ72" s="2" t="s">
        <v>2309</v>
      </c>
      <c r="GR72" s="2">
        <v>2</v>
      </c>
      <c r="GS72" s="44"/>
      <c r="GT72" s="2" t="s">
        <v>2685</v>
      </c>
      <c r="GU72" s="2">
        <v>3</v>
      </c>
      <c r="GV72" s="43"/>
      <c r="GW72" s="4"/>
      <c r="GX72" s="4"/>
      <c r="GY72" s="4"/>
      <c r="GZ72" s="2" t="s">
        <v>2686</v>
      </c>
      <c r="HA72" s="2">
        <v>0</v>
      </c>
      <c r="HB72" s="43"/>
      <c r="HC72" s="2" t="s">
        <v>2687</v>
      </c>
      <c r="HD72" s="2">
        <v>0</v>
      </c>
      <c r="HE72" s="43"/>
      <c r="HF72" s="4"/>
      <c r="HG72" s="4"/>
      <c r="HH72" s="4"/>
      <c r="HI72" s="4"/>
      <c r="HJ72" s="4"/>
      <c r="HK72" s="4"/>
      <c r="HL72" s="1" t="s">
        <v>358</v>
      </c>
      <c r="HM72" s="1"/>
      <c r="HN72" s="1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3" t="s">
        <v>368</v>
      </c>
      <c r="IW72" s="47">
        <f>IX68+IX63+IX56+IX48+IX41+IX34+IX27+IX19+IX12+IX4</f>
        <v>152</v>
      </c>
      <c r="IX72" s="48"/>
      <c r="IY72" s="24"/>
      <c r="IZ72" s="24"/>
      <c r="JA72" s="27"/>
      <c r="JB72" s="2" t="s">
        <v>1263</v>
      </c>
      <c r="JC72" s="2">
        <v>2</v>
      </c>
      <c r="JD72" s="44"/>
      <c r="JE72" s="2" t="s">
        <v>3295</v>
      </c>
      <c r="JF72" s="2">
        <v>2</v>
      </c>
      <c r="JG72" s="44"/>
      <c r="JH72" s="4"/>
      <c r="JI72" s="4"/>
      <c r="JJ72" s="4"/>
      <c r="JK72" s="2" t="s">
        <v>3296</v>
      </c>
      <c r="JL72" s="2">
        <v>2</v>
      </c>
      <c r="JM72" s="44"/>
      <c r="JN72" s="4"/>
      <c r="JO72" s="4"/>
      <c r="JP72" s="4"/>
      <c r="JQ72" s="24"/>
      <c r="JR72" s="24"/>
      <c r="JS72" s="27"/>
      <c r="JT72" s="2" t="s">
        <v>3297</v>
      </c>
      <c r="JU72" s="2">
        <v>2</v>
      </c>
      <c r="JV72" s="44"/>
      <c r="JW72" s="4"/>
      <c r="JX72" s="4"/>
      <c r="JY72" s="4"/>
      <c r="JZ72" s="63" t="s">
        <v>2545</v>
      </c>
      <c r="KA72" s="64"/>
      <c r="KB72" s="48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2" t="s">
        <v>338</v>
      </c>
      <c r="MC72" s="2">
        <v>0</v>
      </c>
      <c r="MD72" s="43"/>
      <c r="ME72" s="4"/>
      <c r="MF72" s="4"/>
      <c r="MG72" s="4"/>
      <c r="MH72" s="2" t="s">
        <v>1588</v>
      </c>
      <c r="MI72" s="2">
        <v>0</v>
      </c>
      <c r="MJ72" s="44"/>
      <c r="MK72" s="2" t="s">
        <v>1588</v>
      </c>
      <c r="ML72" s="2">
        <v>0</v>
      </c>
      <c r="MM72" s="44"/>
      <c r="MN72" s="2" t="s">
        <v>479</v>
      </c>
      <c r="MO72" s="2">
        <v>0</v>
      </c>
      <c r="MP72" s="50">
        <f>MO72</f>
        <v>0</v>
      </c>
      <c r="MQ72" s="4"/>
      <c r="MR72" s="4"/>
      <c r="MS72" s="4"/>
      <c r="MT72" s="1" t="s">
        <v>4155</v>
      </c>
      <c r="MU72" s="1"/>
      <c r="MV72" s="1"/>
      <c r="MW72" s="4"/>
      <c r="MX72" s="1"/>
      <c r="MY72" s="1"/>
      <c r="MZ72" s="1" t="s">
        <v>4155</v>
      </c>
      <c r="NA72" s="1"/>
      <c r="NB72" s="1"/>
      <c r="NC72" s="1"/>
      <c r="ND72" s="1"/>
      <c r="NE72" s="1"/>
      <c r="NF72" s="4"/>
      <c r="NG72" s="4"/>
      <c r="NH72" s="4"/>
      <c r="NI72" s="4"/>
    </row>
    <row r="73" spans="1:373" ht="39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2" t="s">
        <v>422</v>
      </c>
      <c r="N73" s="2">
        <v>3</v>
      </c>
      <c r="O73" s="50">
        <f>N73+N74+N75+N76+N7</f>
        <v>17</v>
      </c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3" t="s">
        <v>368</v>
      </c>
      <c r="AF73" s="25"/>
      <c r="AG73" s="3">
        <f>SUM(AG3:AG72)</f>
        <v>154</v>
      </c>
      <c r="AH73" s="4"/>
      <c r="AI73" s="4"/>
      <c r="AJ73" s="4"/>
      <c r="AK73" s="2" t="s">
        <v>351</v>
      </c>
      <c r="AL73" s="2">
        <v>2</v>
      </c>
      <c r="AM73" s="44"/>
      <c r="AN73" s="4"/>
      <c r="AO73" s="4"/>
      <c r="AP73" s="4"/>
      <c r="AQ73" s="2" t="s">
        <v>934</v>
      </c>
      <c r="AR73" s="2">
        <v>5</v>
      </c>
      <c r="AS73" s="44"/>
      <c r="AT73" s="3" t="s">
        <v>368</v>
      </c>
      <c r="AU73" s="25"/>
      <c r="AV73" s="3">
        <f>SUM(AV3:AV72)</f>
        <v>168</v>
      </c>
      <c r="AW73" s="2" t="s">
        <v>936</v>
      </c>
      <c r="AX73" s="2">
        <v>2</v>
      </c>
      <c r="AY73" s="44"/>
      <c r="AZ73" s="24"/>
      <c r="BA73" s="24"/>
      <c r="BB73" s="27"/>
      <c r="BC73" s="2" t="s">
        <v>896</v>
      </c>
      <c r="BD73" s="2">
        <v>9</v>
      </c>
      <c r="BE73" s="44"/>
      <c r="BF73" s="2" t="s">
        <v>937</v>
      </c>
      <c r="BG73" s="2">
        <v>9</v>
      </c>
      <c r="BH73" s="44"/>
      <c r="BI73" s="24"/>
      <c r="BJ73" s="24"/>
      <c r="BK73" s="24"/>
      <c r="BL73" s="4"/>
      <c r="BM73" s="4"/>
      <c r="BN73" s="4"/>
      <c r="BO73" s="4"/>
      <c r="BP73" s="4"/>
      <c r="BQ73" s="4"/>
      <c r="BR73" s="4"/>
      <c r="BS73" s="4"/>
      <c r="BT73" s="4"/>
      <c r="BU73" s="2" t="s">
        <v>1006</v>
      </c>
      <c r="BV73" s="2">
        <v>2</v>
      </c>
      <c r="BW73" s="43"/>
      <c r="BX73" s="2" t="s">
        <v>1272</v>
      </c>
      <c r="BY73" s="2">
        <v>2</v>
      </c>
      <c r="BZ73" s="4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4"/>
      <c r="CQ73" s="4"/>
      <c r="CR73" s="4"/>
      <c r="CS73" s="4"/>
      <c r="CT73" s="4"/>
      <c r="CU73" s="4"/>
      <c r="CV73" s="2" t="s">
        <v>1317</v>
      </c>
      <c r="CW73" s="2">
        <v>2</v>
      </c>
      <c r="CX73" s="44"/>
      <c r="CY73" s="4"/>
      <c r="CZ73" s="4"/>
      <c r="DA73" s="4"/>
      <c r="DB73" s="4"/>
      <c r="DC73" s="4"/>
      <c r="DD73" s="4"/>
      <c r="DE73" s="4"/>
      <c r="DF73" s="4"/>
      <c r="DG73" s="4"/>
      <c r="DH73" s="1" t="s">
        <v>325</v>
      </c>
      <c r="DI73" s="1"/>
      <c r="DJ73" s="1"/>
      <c r="DK73" s="4"/>
      <c r="DL73" s="4"/>
      <c r="DM73" s="4"/>
      <c r="DN73" s="2" t="s">
        <v>318</v>
      </c>
      <c r="DO73" s="2">
        <v>0</v>
      </c>
      <c r="DP73" s="43"/>
      <c r="DQ73" s="2" t="s">
        <v>318</v>
      </c>
      <c r="DR73" s="2">
        <v>0</v>
      </c>
      <c r="DS73" s="43"/>
      <c r="DT73" s="2" t="s">
        <v>1653</v>
      </c>
      <c r="DU73" s="2">
        <v>0</v>
      </c>
      <c r="DV73" s="50">
        <f>DU73+DU74+DU75</f>
        <v>0</v>
      </c>
      <c r="DW73" s="4"/>
      <c r="DX73" s="4"/>
      <c r="DY73" s="4"/>
      <c r="DZ73" s="2" t="s">
        <v>1938</v>
      </c>
      <c r="EA73" s="2">
        <v>0</v>
      </c>
      <c r="EB73" s="43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2" t="s">
        <v>2317</v>
      </c>
      <c r="FW73" s="2">
        <v>7</v>
      </c>
      <c r="FX73" s="43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3" t="s">
        <v>368</v>
      </c>
      <c r="GO73" s="47">
        <v>160</v>
      </c>
      <c r="GP73" s="48"/>
      <c r="GQ73" s="3" t="s">
        <v>368</v>
      </c>
      <c r="GR73" s="47">
        <f>GS70+GS66+GS60+GS53+GS46+GS37+GS29+GS21+GS13+GS4</f>
        <v>166</v>
      </c>
      <c r="GS73" s="48"/>
      <c r="GT73" s="2" t="s">
        <v>336</v>
      </c>
      <c r="GU73" s="2">
        <v>2</v>
      </c>
      <c r="GV73" s="43"/>
      <c r="GW73" s="4"/>
      <c r="GX73" s="4"/>
      <c r="GY73" s="4"/>
      <c r="GZ73" s="2" t="s">
        <v>2688</v>
      </c>
      <c r="HA73" s="2">
        <v>0</v>
      </c>
      <c r="HB73" s="43"/>
      <c r="HC73" s="2" t="s">
        <v>2689</v>
      </c>
      <c r="HD73" s="2">
        <v>0</v>
      </c>
      <c r="HE73" s="43"/>
      <c r="HF73" s="4"/>
      <c r="HG73" s="4"/>
      <c r="HH73" s="4"/>
      <c r="HI73" s="4"/>
      <c r="HJ73" s="4"/>
      <c r="HK73" s="4"/>
      <c r="HL73" s="2" t="s">
        <v>932</v>
      </c>
      <c r="HM73" s="2">
        <v>4</v>
      </c>
      <c r="HN73" s="50">
        <f>HM73+HM74+HM76+HM75</f>
        <v>17</v>
      </c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24"/>
      <c r="IW73" s="24"/>
      <c r="IX73" s="24"/>
      <c r="IY73" s="24"/>
      <c r="IZ73" s="24"/>
      <c r="JA73" s="27"/>
      <c r="JB73" s="3" t="s">
        <v>368</v>
      </c>
      <c r="JC73" s="47">
        <f>JD69+JD64+JD57+JD49+JD41+JD33+JD25+JD18+JD11+JD4</f>
        <v>157</v>
      </c>
      <c r="JD73" s="48"/>
      <c r="JE73" s="3" t="s">
        <v>368</v>
      </c>
      <c r="JF73" s="47">
        <f>JG69+JG64+JG57+JG49+JG41+JG33+JG25+JG18+JG11+JG4</f>
        <v>160</v>
      </c>
      <c r="JG73" s="48"/>
      <c r="JH73" s="4"/>
      <c r="JI73" s="4"/>
      <c r="JJ73" s="4"/>
      <c r="JK73" s="3" t="s">
        <v>368</v>
      </c>
      <c r="JL73" s="47">
        <f>JM70+JM66+JM59+JM52+JM44+JM36+JM28+JM20+JM12+JM4</f>
        <v>163</v>
      </c>
      <c r="JM73" s="48"/>
      <c r="JN73" s="4"/>
      <c r="JO73" s="4"/>
      <c r="JP73" s="4"/>
      <c r="JQ73" s="24"/>
      <c r="JR73" s="24"/>
      <c r="JS73" s="27"/>
      <c r="JT73" s="1" t="s">
        <v>325</v>
      </c>
      <c r="JU73" s="1"/>
      <c r="JV73" s="1"/>
      <c r="JW73" s="4"/>
      <c r="JX73" s="4"/>
      <c r="JY73" s="4"/>
      <c r="JZ73" s="62" t="s">
        <v>3618</v>
      </c>
      <c r="KA73" s="48"/>
      <c r="KB73" s="8">
        <v>4</v>
      </c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2" t="s">
        <v>3868</v>
      </c>
      <c r="MC73" s="2">
        <v>0</v>
      </c>
      <c r="MD73" s="43"/>
      <c r="ME73" s="4"/>
      <c r="MF73" s="4"/>
      <c r="MG73" s="4"/>
      <c r="MH73" s="3" t="s">
        <v>368</v>
      </c>
      <c r="MI73" s="47">
        <v>155</v>
      </c>
      <c r="MJ73" s="48"/>
      <c r="MK73" s="3" t="s">
        <v>368</v>
      </c>
      <c r="ML73" s="47">
        <v>155</v>
      </c>
      <c r="MM73" s="48"/>
      <c r="MN73" s="2" t="s">
        <v>615</v>
      </c>
      <c r="MO73" s="2">
        <v>0</v>
      </c>
      <c r="MP73" s="44"/>
      <c r="MQ73" s="4"/>
      <c r="MR73" s="4"/>
      <c r="MS73" s="4"/>
      <c r="MT73" s="2" t="s">
        <v>4156</v>
      </c>
      <c r="MU73" s="2">
        <v>2</v>
      </c>
      <c r="MV73" s="45">
        <f>MU73+MU74+MU75</f>
        <v>14</v>
      </c>
      <c r="MW73" s="4"/>
      <c r="MX73" s="2"/>
      <c r="MY73" s="45"/>
      <c r="MZ73" s="2" t="s">
        <v>4156</v>
      </c>
      <c r="NA73" s="2">
        <v>2</v>
      </c>
      <c r="NB73" s="45">
        <f>NA73+NA74+NA75</f>
        <v>14</v>
      </c>
      <c r="NC73" s="2"/>
      <c r="ND73" s="2"/>
      <c r="NE73" s="45"/>
      <c r="NF73" s="4"/>
      <c r="NG73" s="4"/>
      <c r="NH73" s="4"/>
      <c r="NI73" s="4"/>
    </row>
    <row r="74" spans="1:373" ht="39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2" t="s">
        <v>423</v>
      </c>
      <c r="N74" s="2">
        <v>6</v>
      </c>
      <c r="O74" s="43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3" t="s">
        <v>368</v>
      </c>
      <c r="AL74" s="25"/>
      <c r="AM74" s="3">
        <f>SUM(AM3:AM73)</f>
        <v>170</v>
      </c>
      <c r="AN74" s="4"/>
      <c r="AO74" s="4"/>
      <c r="AP74" s="4"/>
      <c r="AQ74" s="3" t="s">
        <v>368</v>
      </c>
      <c r="AR74" s="25"/>
      <c r="AS74" s="3">
        <f>SUM(AS3:AS73)</f>
        <v>170</v>
      </c>
      <c r="AT74" s="24"/>
      <c r="AU74" s="24"/>
      <c r="AV74" s="24"/>
      <c r="AW74" s="1" t="s">
        <v>358</v>
      </c>
      <c r="AX74" s="1"/>
      <c r="AY74" s="1"/>
      <c r="AZ74" s="24"/>
      <c r="BA74" s="24"/>
      <c r="BB74" s="27"/>
      <c r="BC74" s="3" t="s">
        <v>368</v>
      </c>
      <c r="BD74" s="25"/>
      <c r="BE74" s="3">
        <f>SUM(BE3:BE73)</f>
        <v>164</v>
      </c>
      <c r="BF74" s="3" t="s">
        <v>368</v>
      </c>
      <c r="BG74" s="25"/>
      <c r="BH74" s="3">
        <f>SUM(BH3:BH73)</f>
        <v>155</v>
      </c>
      <c r="BI74" s="24"/>
      <c r="BJ74" s="24"/>
      <c r="BK74" s="24"/>
      <c r="BL74" s="4"/>
      <c r="BM74" s="4"/>
      <c r="BN74" s="4"/>
      <c r="BO74" s="4"/>
      <c r="BP74" s="4"/>
      <c r="BQ74" s="4"/>
      <c r="BR74" s="4"/>
      <c r="BS74" s="4"/>
      <c r="BT74" s="4"/>
      <c r="BU74" s="2" t="s">
        <v>974</v>
      </c>
      <c r="BV74" s="2">
        <v>2</v>
      </c>
      <c r="BW74" s="44"/>
      <c r="BX74" s="3" t="s">
        <v>368</v>
      </c>
      <c r="BY74" s="47">
        <f>BZ69+BZ62+BZ54+BZ45+BZ37+BZ29+BZ21+BZ13+BZ4</f>
        <v>149</v>
      </c>
      <c r="BZ74" s="48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" t="s">
        <v>358</v>
      </c>
      <c r="CW74" s="1"/>
      <c r="CX74" s="1"/>
      <c r="CY74" s="4"/>
      <c r="CZ74" s="4"/>
      <c r="DA74" s="4"/>
      <c r="DB74" s="4"/>
      <c r="DC74" s="4"/>
      <c r="DD74" s="4"/>
      <c r="DE74" s="4"/>
      <c r="DF74" s="4"/>
      <c r="DG74" s="4"/>
      <c r="DH74" s="2" t="s">
        <v>1654</v>
      </c>
      <c r="DI74" s="2">
        <v>3</v>
      </c>
      <c r="DJ74" s="50" t="e">
        <f>DI74+DI75+DI76+#REF!</f>
        <v>#REF!</v>
      </c>
      <c r="DK74" s="4"/>
      <c r="DL74" s="4"/>
      <c r="DM74" s="4"/>
      <c r="DN74" s="2" t="s">
        <v>1623</v>
      </c>
      <c r="DO74" s="2">
        <v>0</v>
      </c>
      <c r="DP74" s="43"/>
      <c r="DQ74" s="2" t="s">
        <v>1623</v>
      </c>
      <c r="DR74" s="2">
        <v>0</v>
      </c>
      <c r="DS74" s="43"/>
      <c r="DT74" s="2" t="s">
        <v>1655</v>
      </c>
      <c r="DU74" s="2">
        <v>0</v>
      </c>
      <c r="DV74" s="43"/>
      <c r="DW74" s="4"/>
      <c r="DX74" s="4"/>
      <c r="DY74" s="4"/>
      <c r="DZ74" s="2" t="s">
        <v>351</v>
      </c>
      <c r="EA74" s="2">
        <v>0</v>
      </c>
      <c r="EB74" s="4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2" t="s">
        <v>2318</v>
      </c>
      <c r="FW74" s="2">
        <v>2</v>
      </c>
      <c r="FX74" s="4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2" t="s">
        <v>2690</v>
      </c>
      <c r="GU74" s="2">
        <v>2</v>
      </c>
      <c r="GV74" s="43"/>
      <c r="GW74" s="4"/>
      <c r="GX74" s="4"/>
      <c r="GY74" s="4"/>
      <c r="GZ74" s="2" t="s">
        <v>2691</v>
      </c>
      <c r="HA74" s="2">
        <v>0</v>
      </c>
      <c r="HB74" s="43"/>
      <c r="HC74" s="2" t="s">
        <v>2692</v>
      </c>
      <c r="HD74" s="2">
        <v>0</v>
      </c>
      <c r="HE74" s="43"/>
      <c r="HF74" s="4"/>
      <c r="HG74" s="4"/>
      <c r="HH74" s="4"/>
      <c r="HI74" s="4"/>
      <c r="HJ74" s="4"/>
      <c r="HK74" s="4"/>
      <c r="HL74" s="2" t="s">
        <v>1500</v>
      </c>
      <c r="HM74" s="2">
        <v>3</v>
      </c>
      <c r="HN74" s="43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24"/>
      <c r="JR74" s="24"/>
      <c r="JS74" s="27"/>
      <c r="JT74" s="2" t="s">
        <v>3298</v>
      </c>
      <c r="JU74" s="2">
        <v>15</v>
      </c>
      <c r="JV74" s="10">
        <f>JU74</f>
        <v>15</v>
      </c>
      <c r="JW74" s="4"/>
      <c r="JX74" s="4"/>
      <c r="JY74" s="4"/>
      <c r="JZ74" s="2" t="s">
        <v>3619</v>
      </c>
      <c r="KA74" s="2"/>
      <c r="KB74" s="2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2" t="s">
        <v>911</v>
      </c>
      <c r="MC74" s="2">
        <v>0</v>
      </c>
      <c r="MD74" s="44"/>
      <c r="ME74" s="4"/>
      <c r="MF74" s="4"/>
      <c r="MG74" s="4"/>
      <c r="MH74" s="4"/>
      <c r="MI74" s="4"/>
      <c r="MJ74" s="4"/>
      <c r="MK74" s="4"/>
      <c r="ML74" s="4"/>
      <c r="MM74" s="4"/>
      <c r="MN74" s="3" t="s">
        <v>368</v>
      </c>
      <c r="MO74" s="47">
        <v>136</v>
      </c>
      <c r="MP74" s="48"/>
      <c r="MQ74" s="4"/>
      <c r="MR74" s="4"/>
      <c r="MS74" s="4"/>
      <c r="MT74" s="2" t="s">
        <v>1183</v>
      </c>
      <c r="MU74" s="2">
        <v>10</v>
      </c>
      <c r="MV74" s="46"/>
      <c r="MW74" s="4"/>
      <c r="MX74" s="2"/>
      <c r="MY74" s="46"/>
      <c r="MZ74" s="2" t="s">
        <v>1183</v>
      </c>
      <c r="NA74" s="2">
        <v>10</v>
      </c>
      <c r="NB74" s="46"/>
      <c r="NC74" s="2"/>
      <c r="ND74" s="2"/>
      <c r="NE74" s="46"/>
      <c r="NF74" s="4"/>
      <c r="NG74" s="4"/>
      <c r="NH74" s="4"/>
      <c r="NI74" s="4"/>
    </row>
    <row r="75" spans="1:373" ht="39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2" t="s">
        <v>424</v>
      </c>
      <c r="N75" s="2">
        <v>3</v>
      </c>
      <c r="O75" s="43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2" t="s">
        <v>938</v>
      </c>
      <c r="AX75" s="2">
        <v>4</v>
      </c>
      <c r="AY75" s="50" t="e">
        <f>#REF!+#REF!+AX75+AX76</f>
        <v>#REF!</v>
      </c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1" t="s">
        <v>358</v>
      </c>
      <c r="BV75" s="1"/>
      <c r="BW75" s="1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2" t="s">
        <v>1656</v>
      </c>
      <c r="CW75" s="2">
        <v>2</v>
      </c>
      <c r="CX75" s="50" t="e">
        <f>CW75+CW76+#REF!+#REF!+#REF!</f>
        <v>#REF!</v>
      </c>
      <c r="CY75" s="4"/>
      <c r="CZ75" s="4"/>
      <c r="DA75" s="4"/>
      <c r="DB75" s="4"/>
      <c r="DC75" s="4"/>
      <c r="DD75" s="4"/>
      <c r="DE75" s="4"/>
      <c r="DF75" s="4"/>
      <c r="DG75" s="4"/>
      <c r="DH75" s="2" t="s">
        <v>1657</v>
      </c>
      <c r="DI75" s="2">
        <v>4</v>
      </c>
      <c r="DJ75" s="43"/>
      <c r="DK75" s="4"/>
      <c r="DL75" s="4"/>
      <c r="DM75" s="4"/>
      <c r="DN75" s="2" t="s">
        <v>274</v>
      </c>
      <c r="DO75" s="2">
        <v>0</v>
      </c>
      <c r="DP75" s="43"/>
      <c r="DQ75" s="2" t="s">
        <v>274</v>
      </c>
      <c r="DR75" s="2">
        <v>0</v>
      </c>
      <c r="DS75" s="43"/>
      <c r="DT75" s="2" t="s">
        <v>1658</v>
      </c>
      <c r="DU75" s="2">
        <v>0</v>
      </c>
      <c r="DV75" s="44"/>
      <c r="DW75" s="4"/>
      <c r="DX75" s="4"/>
      <c r="DY75" s="4"/>
      <c r="DZ75" s="3" t="s">
        <v>368</v>
      </c>
      <c r="EA75" s="47">
        <f>EB71+EB65+EB58+EB50+EB42+EB34+EB26+EB19+EB11+EB4</f>
        <v>162</v>
      </c>
      <c r="EB75" s="48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1" t="s">
        <v>358</v>
      </c>
      <c r="FW75" s="1"/>
      <c r="FX75" s="1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2" t="s">
        <v>2693</v>
      </c>
      <c r="GU75" s="2">
        <v>3</v>
      </c>
      <c r="GV75" s="43"/>
      <c r="GW75" s="4"/>
      <c r="GX75" s="4"/>
      <c r="GY75" s="4"/>
      <c r="GZ75" s="2" t="s">
        <v>2694</v>
      </c>
      <c r="HA75" s="2">
        <v>0</v>
      </c>
      <c r="HB75" s="43"/>
      <c r="HC75" s="2" t="s">
        <v>2695</v>
      </c>
      <c r="HD75" s="2">
        <v>0</v>
      </c>
      <c r="HE75" s="43"/>
      <c r="HF75" s="4"/>
      <c r="HG75" s="4"/>
      <c r="HH75" s="4"/>
      <c r="HI75" s="4"/>
      <c r="HJ75" s="4"/>
      <c r="HK75" s="4"/>
      <c r="HL75" s="2" t="s">
        <v>1271</v>
      </c>
      <c r="HM75" s="2">
        <v>9</v>
      </c>
      <c r="HN75" s="43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24"/>
      <c r="JR75" s="24"/>
      <c r="JS75" s="27"/>
      <c r="JT75" s="3" t="s">
        <v>368</v>
      </c>
      <c r="JU75" s="47">
        <f>JV74+JV65+JV57+JV49+JV40+JV31+JV22+JV13+JV4</f>
        <v>152</v>
      </c>
      <c r="JV75" s="48"/>
      <c r="JW75" s="4"/>
      <c r="JX75" s="4"/>
      <c r="JY75" s="4"/>
      <c r="JZ75" s="62" t="s">
        <v>3620</v>
      </c>
      <c r="KA75" s="48"/>
      <c r="KB75" s="8">
        <v>8</v>
      </c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1" t="s">
        <v>358</v>
      </c>
      <c r="MC75" s="1"/>
      <c r="MD75" s="1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2" t="s">
        <v>1205</v>
      </c>
      <c r="MU75" s="2">
        <v>2</v>
      </c>
      <c r="MV75" s="46"/>
      <c r="MW75" s="4"/>
      <c r="MX75" s="2"/>
      <c r="MY75" s="46"/>
      <c r="MZ75" s="2" t="s">
        <v>1205</v>
      </c>
      <c r="NA75" s="2">
        <v>2</v>
      </c>
      <c r="NB75" s="46"/>
      <c r="NC75" s="2"/>
      <c r="ND75" s="2"/>
      <c r="NE75" s="46"/>
      <c r="NF75" s="4"/>
      <c r="NG75" s="4"/>
      <c r="NH75" s="4"/>
      <c r="NI75" s="4"/>
    </row>
    <row r="76" spans="1:373" ht="39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2" t="s">
        <v>425</v>
      </c>
      <c r="N76" s="2">
        <v>3</v>
      </c>
      <c r="O76" s="4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2" t="s">
        <v>887</v>
      </c>
      <c r="AX76" s="2">
        <v>4</v>
      </c>
      <c r="AY76" s="43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2" t="s">
        <v>1273</v>
      </c>
      <c r="BV76" s="2">
        <v>12</v>
      </c>
      <c r="BW76" s="10">
        <v>12</v>
      </c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2" t="s">
        <v>1659</v>
      </c>
      <c r="CW76" s="2">
        <v>3</v>
      </c>
      <c r="CX76" s="43"/>
      <c r="CY76" s="4"/>
      <c r="CZ76" s="4"/>
      <c r="DA76" s="4"/>
      <c r="DB76" s="4"/>
      <c r="DC76" s="4"/>
      <c r="DD76" s="4"/>
      <c r="DE76" s="4"/>
      <c r="DF76" s="4"/>
      <c r="DG76" s="4"/>
      <c r="DH76" s="2" t="s">
        <v>1660</v>
      </c>
      <c r="DI76" s="2">
        <v>6</v>
      </c>
      <c r="DJ76" s="43"/>
      <c r="DK76" s="4"/>
      <c r="DL76" s="4"/>
      <c r="DM76" s="4"/>
      <c r="DN76" s="2" t="s">
        <v>306</v>
      </c>
      <c r="DO76" s="2">
        <v>0</v>
      </c>
      <c r="DP76" s="43"/>
      <c r="DQ76" s="2" t="s">
        <v>306</v>
      </c>
      <c r="DR76" s="2">
        <v>0</v>
      </c>
      <c r="DS76" s="43"/>
      <c r="DT76" s="1" t="s">
        <v>358</v>
      </c>
      <c r="DU76" s="1"/>
      <c r="DV76" s="1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2" t="s">
        <v>1623</v>
      </c>
      <c r="FW76" s="2">
        <v>2</v>
      </c>
      <c r="FX76" s="7" t="e">
        <f>FW76+#REF!+#REF!</f>
        <v>#REF!</v>
      </c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2" t="s">
        <v>2696</v>
      </c>
      <c r="GU76" s="2">
        <v>2</v>
      </c>
      <c r="GV76" s="43"/>
      <c r="GW76" s="4"/>
      <c r="GX76" s="4"/>
      <c r="GY76" s="4"/>
      <c r="GZ76" s="2" t="s">
        <v>2697</v>
      </c>
      <c r="HA76" s="2">
        <v>0</v>
      </c>
      <c r="HB76" s="43"/>
      <c r="HC76" s="2" t="s">
        <v>2697</v>
      </c>
      <c r="HD76" s="2">
        <v>0</v>
      </c>
      <c r="HE76" s="43"/>
      <c r="HF76" s="4"/>
      <c r="HG76" s="4"/>
      <c r="HH76" s="4"/>
      <c r="HI76" s="4"/>
      <c r="HJ76" s="4"/>
      <c r="HK76" s="4"/>
      <c r="HL76" s="2" t="s">
        <v>207</v>
      </c>
      <c r="HM76" s="2">
        <v>1</v>
      </c>
      <c r="HN76" s="4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63" t="s">
        <v>3621</v>
      </c>
      <c r="KA76" s="64"/>
      <c r="KB76" s="48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2" t="s">
        <v>362</v>
      </c>
      <c r="MC76" s="2">
        <v>0</v>
      </c>
      <c r="MD76" s="7" t="e">
        <f>MC76+#REF!</f>
        <v>#REF!</v>
      </c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3" t="s">
        <v>368</v>
      </c>
      <c r="MU76" s="47">
        <f>MV73+MV67+MV60+MV53+MV46+MV37+MV29+MV20+MV12+MV4</f>
        <v>159</v>
      </c>
      <c r="MV76" s="48"/>
      <c r="MW76" s="4"/>
      <c r="MX76" s="47"/>
      <c r="MY76" s="48"/>
      <c r="MZ76" s="3" t="s">
        <v>368</v>
      </c>
      <c r="NA76" s="47">
        <f>NB73+NB67+NB60+NB53+NB46+NB37+NB29+NB20+NB12+NB4</f>
        <v>291</v>
      </c>
      <c r="NB76" s="48"/>
      <c r="NC76" s="3"/>
      <c r="ND76" s="47"/>
      <c r="NE76" s="48"/>
      <c r="NF76" s="4"/>
      <c r="NG76" s="4"/>
      <c r="NH76" s="4"/>
      <c r="NI76" s="4"/>
    </row>
    <row r="77" spans="1:373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</row>
    <row r="78" spans="1:373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</row>
    <row r="79" spans="1:373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</row>
    <row r="80" spans="1:373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</row>
    <row r="81" spans="1:373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</row>
    <row r="82" spans="1:373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</row>
    <row r="83" spans="1:37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</row>
    <row r="84" spans="1:373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</row>
    <row r="85" spans="1:373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</row>
    <row r="86" spans="1:373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</row>
    <row r="87" spans="1:373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</row>
    <row r="88" spans="1:373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</row>
    <row r="89" spans="1:373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</row>
    <row r="90" spans="1:373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</row>
    <row r="91" spans="1:373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</row>
    <row r="92" spans="1:373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</row>
    <row r="93" spans="1:37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</row>
    <row r="94" spans="1:373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</row>
    <row r="95" spans="1:373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</row>
    <row r="96" spans="1:373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</row>
    <row r="97" spans="1:373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</row>
    <row r="98" spans="1:373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</row>
    <row r="99" spans="1:373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  <c r="IX99" s="4"/>
      <c r="IY99" s="4"/>
      <c r="IZ99" s="4"/>
      <c r="JA99" s="4"/>
      <c r="JB99" s="4"/>
      <c r="JC99" s="4"/>
      <c r="JD99" s="4"/>
      <c r="JE99" s="4"/>
      <c r="JF99" s="4"/>
      <c r="JG99" s="4"/>
      <c r="JH99" s="4"/>
      <c r="JI99" s="4"/>
      <c r="JJ99" s="4"/>
      <c r="JK99" s="4"/>
      <c r="JL99" s="4"/>
      <c r="JM99" s="4"/>
      <c r="JN99" s="4"/>
      <c r="JO99" s="4"/>
      <c r="JP99" s="4"/>
      <c r="JQ99" s="4"/>
      <c r="JR99" s="4"/>
      <c r="JS99" s="4"/>
      <c r="JT99" s="4"/>
      <c r="JU99" s="4"/>
      <c r="JV99" s="4"/>
      <c r="JW99" s="4"/>
      <c r="JX99" s="4"/>
      <c r="JY99" s="4"/>
      <c r="JZ99" s="4"/>
      <c r="KA99" s="4"/>
      <c r="KB99" s="4"/>
      <c r="KC99" s="4"/>
      <c r="KD99" s="4"/>
      <c r="KE99" s="4"/>
      <c r="KF99" s="4"/>
      <c r="KG99" s="4"/>
      <c r="KH99" s="4"/>
      <c r="KI99" s="4"/>
      <c r="KJ99" s="4"/>
      <c r="KK99" s="4"/>
      <c r="KL99" s="4"/>
      <c r="KM99" s="4"/>
      <c r="KN99" s="4"/>
      <c r="KO99" s="4"/>
      <c r="KP99" s="4"/>
      <c r="KQ99" s="4"/>
      <c r="KR99" s="4"/>
      <c r="KS99" s="4"/>
      <c r="KT99" s="4"/>
      <c r="KU99" s="4"/>
      <c r="KV99" s="4"/>
      <c r="KW99" s="4"/>
      <c r="KX99" s="4"/>
      <c r="KY99" s="4"/>
      <c r="KZ99" s="4"/>
      <c r="LA99" s="4"/>
      <c r="LB99" s="4"/>
      <c r="LC99" s="4"/>
      <c r="LD99" s="4"/>
      <c r="LE99" s="4"/>
      <c r="LF99" s="4"/>
      <c r="LG99" s="4"/>
      <c r="LH99" s="4"/>
      <c r="LI99" s="4"/>
      <c r="LJ99" s="4"/>
      <c r="LK99" s="4"/>
      <c r="LL99" s="4"/>
      <c r="LM99" s="4"/>
      <c r="LN99" s="4"/>
      <c r="LO99" s="4"/>
      <c r="LP99" s="4"/>
      <c r="LQ99" s="4"/>
      <c r="LR99" s="4"/>
      <c r="LS99" s="4"/>
      <c r="LT99" s="4"/>
      <c r="LU99" s="4"/>
      <c r="LV99" s="4"/>
      <c r="LW99" s="4"/>
      <c r="LX99" s="4"/>
      <c r="LY99" s="4"/>
      <c r="LZ99" s="4"/>
      <c r="MA99" s="4"/>
      <c r="MB99" s="4"/>
      <c r="MC99" s="4"/>
      <c r="MD99" s="4"/>
      <c r="ME99" s="4"/>
      <c r="MF99" s="4"/>
      <c r="MG99" s="4"/>
      <c r="MH99" s="4"/>
      <c r="MI99" s="4"/>
      <c r="MJ99" s="4"/>
      <c r="MK99" s="4"/>
      <c r="ML99" s="4"/>
      <c r="MM99" s="4"/>
      <c r="MN99" s="4"/>
      <c r="MO99" s="4"/>
      <c r="MP99" s="4"/>
      <c r="MQ99" s="4"/>
      <c r="MR99" s="4"/>
      <c r="MS99" s="4"/>
      <c r="MT99" s="4"/>
      <c r="MU99" s="4"/>
      <c r="MV99" s="4"/>
      <c r="MW99" s="4"/>
      <c r="MX99" s="4"/>
      <c r="MY99" s="4"/>
      <c r="MZ99" s="4"/>
      <c r="NA99" s="4"/>
      <c r="NB99" s="4"/>
      <c r="NC99" s="4"/>
      <c r="ND99" s="4"/>
      <c r="NE99" s="4"/>
      <c r="NF99" s="4"/>
      <c r="NG99" s="4"/>
      <c r="NH99" s="4"/>
      <c r="NI99" s="4"/>
    </row>
    <row r="100" spans="1:373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  <c r="IX100" s="4"/>
      <c r="IY100" s="4"/>
      <c r="IZ100" s="4"/>
      <c r="JA100" s="4"/>
      <c r="JB100" s="4"/>
      <c r="JC100" s="4"/>
      <c r="JD100" s="4"/>
      <c r="JE100" s="4"/>
      <c r="JF100" s="4"/>
      <c r="JG100" s="4"/>
      <c r="JH100" s="4"/>
      <c r="JI100" s="4"/>
      <c r="JJ100" s="4"/>
      <c r="JK100" s="4"/>
      <c r="JL100" s="4"/>
      <c r="JM100" s="4"/>
      <c r="JN100" s="4"/>
      <c r="JO100" s="4"/>
      <c r="JP100" s="4"/>
      <c r="JQ100" s="4"/>
      <c r="JR100" s="4"/>
      <c r="JS100" s="4"/>
      <c r="JT100" s="4"/>
      <c r="JU100" s="4"/>
      <c r="JV100" s="4"/>
      <c r="JW100" s="4"/>
      <c r="JX100" s="4"/>
      <c r="JY100" s="4"/>
      <c r="JZ100" s="4"/>
      <c r="KA100" s="4"/>
      <c r="KB100" s="4"/>
      <c r="KC100" s="4"/>
      <c r="KD100" s="4"/>
      <c r="KE100" s="4"/>
      <c r="KF100" s="4"/>
      <c r="KG100" s="4"/>
      <c r="KH100" s="4"/>
      <c r="KI100" s="4"/>
      <c r="KJ100" s="4"/>
      <c r="KK100" s="4"/>
      <c r="KL100" s="4"/>
      <c r="KM100" s="4"/>
      <c r="KN100" s="4"/>
      <c r="KO100" s="4"/>
      <c r="KP100" s="4"/>
      <c r="KQ100" s="4"/>
      <c r="KR100" s="4"/>
      <c r="KS100" s="4"/>
      <c r="KT100" s="4"/>
      <c r="KU100" s="4"/>
      <c r="KV100" s="4"/>
      <c r="KW100" s="4"/>
      <c r="KX100" s="4"/>
      <c r="KY100" s="4"/>
      <c r="KZ100" s="4"/>
      <c r="LA100" s="4"/>
      <c r="LB100" s="4"/>
      <c r="LC100" s="4"/>
      <c r="LD100" s="4"/>
      <c r="LE100" s="4"/>
      <c r="LF100" s="4"/>
      <c r="LG100" s="4"/>
      <c r="LH100" s="4"/>
      <c r="LI100" s="4"/>
      <c r="LJ100" s="4"/>
      <c r="LK100" s="4"/>
      <c r="LL100" s="4"/>
      <c r="LM100" s="4"/>
      <c r="LN100" s="4"/>
      <c r="LO100" s="4"/>
      <c r="LP100" s="4"/>
      <c r="LQ100" s="4"/>
      <c r="LR100" s="4"/>
      <c r="LS100" s="4"/>
      <c r="LT100" s="4"/>
      <c r="LU100" s="4"/>
      <c r="LV100" s="4"/>
      <c r="LW100" s="4"/>
      <c r="LX100" s="4"/>
      <c r="LY100" s="4"/>
      <c r="LZ100" s="4"/>
      <c r="MA100" s="4"/>
      <c r="MB100" s="4"/>
      <c r="MC100" s="4"/>
      <c r="MD100" s="4"/>
      <c r="ME100" s="4"/>
      <c r="MF100" s="4"/>
      <c r="MG100" s="4"/>
      <c r="MH100" s="4"/>
      <c r="MI100" s="4"/>
      <c r="MJ100" s="4"/>
      <c r="MK100" s="4"/>
      <c r="ML100" s="4"/>
      <c r="MM100" s="4"/>
      <c r="MN100" s="4"/>
      <c r="MO100" s="4"/>
      <c r="MP100" s="4"/>
      <c r="MQ100" s="4"/>
      <c r="MR100" s="4"/>
      <c r="MS100" s="4"/>
      <c r="MT100" s="4"/>
      <c r="MU100" s="4"/>
      <c r="MV100" s="4"/>
      <c r="MW100" s="4"/>
      <c r="MX100" s="4"/>
      <c r="MY100" s="4"/>
      <c r="MZ100" s="4"/>
      <c r="NA100" s="4"/>
      <c r="NB100" s="4"/>
      <c r="NC100" s="4"/>
      <c r="ND100" s="4"/>
      <c r="NE100" s="4"/>
      <c r="NF100" s="4"/>
      <c r="NG100" s="4"/>
      <c r="NH100" s="4"/>
      <c r="NI100" s="4"/>
    </row>
    <row r="101" spans="1:373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  <c r="IX101" s="4"/>
      <c r="IY101" s="4"/>
      <c r="IZ101" s="4"/>
      <c r="JA101" s="4"/>
      <c r="JB101" s="4"/>
      <c r="JC101" s="4"/>
      <c r="JD101" s="4"/>
      <c r="JE101" s="4"/>
      <c r="JF101" s="4"/>
      <c r="JG101" s="4"/>
      <c r="JH101" s="4"/>
      <c r="JI101" s="4"/>
      <c r="JJ101" s="4"/>
      <c r="JK101" s="4"/>
      <c r="JL101" s="4"/>
      <c r="JM101" s="4"/>
      <c r="JN101" s="4"/>
      <c r="JO101" s="4"/>
      <c r="JP101" s="4"/>
      <c r="JQ101" s="4"/>
      <c r="JR101" s="4"/>
      <c r="JS101" s="4"/>
      <c r="JT101" s="4"/>
      <c r="JU101" s="4"/>
      <c r="JV101" s="4"/>
      <c r="JW101" s="4"/>
      <c r="JX101" s="4"/>
      <c r="JY101" s="4"/>
      <c r="JZ101" s="4"/>
      <c r="KA101" s="4"/>
      <c r="KB101" s="4"/>
      <c r="KC101" s="4"/>
      <c r="KD101" s="4"/>
      <c r="KE101" s="4"/>
      <c r="KF101" s="4"/>
      <c r="KG101" s="4"/>
      <c r="KH101" s="4"/>
      <c r="KI101" s="4"/>
      <c r="KJ101" s="4"/>
      <c r="KK101" s="4"/>
      <c r="KL101" s="4"/>
      <c r="KM101" s="4"/>
      <c r="KN101" s="4"/>
      <c r="KO101" s="4"/>
      <c r="KP101" s="4"/>
      <c r="KQ101" s="4"/>
      <c r="KR101" s="4"/>
      <c r="KS101" s="4"/>
      <c r="KT101" s="4"/>
      <c r="KU101" s="4"/>
      <c r="KV101" s="4"/>
      <c r="KW101" s="4"/>
      <c r="KX101" s="4"/>
      <c r="KY101" s="4"/>
      <c r="KZ101" s="4"/>
      <c r="LA101" s="4"/>
      <c r="LB101" s="4"/>
      <c r="LC101" s="4"/>
      <c r="LD101" s="4"/>
      <c r="LE101" s="4"/>
      <c r="LF101" s="4"/>
      <c r="LG101" s="4"/>
      <c r="LH101" s="4"/>
      <c r="LI101" s="4"/>
      <c r="LJ101" s="4"/>
      <c r="LK101" s="4"/>
      <c r="LL101" s="4"/>
      <c r="LM101" s="4"/>
      <c r="LN101" s="4"/>
      <c r="LO101" s="4"/>
      <c r="LP101" s="4"/>
      <c r="LQ101" s="4"/>
      <c r="LR101" s="4"/>
      <c r="LS101" s="4"/>
      <c r="LT101" s="4"/>
      <c r="LU101" s="4"/>
      <c r="LV101" s="4"/>
      <c r="LW101" s="4"/>
      <c r="LX101" s="4"/>
      <c r="LY101" s="4"/>
      <c r="LZ101" s="4"/>
      <c r="MA101" s="4"/>
      <c r="MB101" s="4"/>
      <c r="MC101" s="4"/>
      <c r="MD101" s="4"/>
      <c r="ME101" s="4"/>
      <c r="MF101" s="4"/>
      <c r="MG101" s="4"/>
      <c r="MH101" s="4"/>
      <c r="MI101" s="4"/>
      <c r="MJ101" s="4"/>
      <c r="MK101" s="4"/>
      <c r="ML101" s="4"/>
      <c r="MM101" s="4"/>
      <c r="MN101" s="4"/>
      <c r="MO101" s="4"/>
      <c r="MP101" s="4"/>
      <c r="MQ101" s="4"/>
      <c r="MR101" s="4"/>
      <c r="MS101" s="4"/>
      <c r="MT101" s="4"/>
      <c r="MU101" s="4"/>
      <c r="MV101" s="4"/>
      <c r="MW101" s="4"/>
      <c r="MX101" s="4"/>
      <c r="MY101" s="4"/>
      <c r="MZ101" s="4"/>
      <c r="NA101" s="4"/>
      <c r="NB101" s="4"/>
      <c r="NC101" s="4"/>
      <c r="ND101" s="4"/>
      <c r="NE101" s="4"/>
      <c r="NF101" s="4"/>
      <c r="NG101" s="4"/>
      <c r="NH101" s="4"/>
      <c r="NI101" s="4"/>
    </row>
    <row r="102" spans="1:373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  <c r="IX102" s="4"/>
      <c r="IY102" s="4"/>
      <c r="IZ102" s="4"/>
      <c r="JA102" s="4"/>
      <c r="JB102" s="4"/>
      <c r="JC102" s="4"/>
      <c r="JD102" s="4"/>
      <c r="JE102" s="4"/>
      <c r="JF102" s="4"/>
      <c r="JG102" s="4"/>
      <c r="JH102" s="4"/>
      <c r="JI102" s="4"/>
      <c r="JJ102" s="4"/>
      <c r="JK102" s="4"/>
      <c r="JL102" s="4"/>
      <c r="JM102" s="4"/>
      <c r="JN102" s="4"/>
      <c r="JO102" s="4"/>
      <c r="JP102" s="4"/>
      <c r="JQ102" s="4"/>
      <c r="JR102" s="4"/>
      <c r="JS102" s="4"/>
      <c r="JT102" s="4"/>
      <c r="JU102" s="4"/>
      <c r="JV102" s="4"/>
      <c r="JW102" s="4"/>
      <c r="JX102" s="4"/>
      <c r="JY102" s="4"/>
      <c r="JZ102" s="4"/>
      <c r="KA102" s="4"/>
      <c r="KB102" s="4"/>
      <c r="KC102" s="4"/>
      <c r="KD102" s="4"/>
      <c r="KE102" s="4"/>
      <c r="KF102" s="4"/>
      <c r="KG102" s="4"/>
      <c r="KH102" s="4"/>
      <c r="KI102" s="4"/>
      <c r="KJ102" s="4"/>
      <c r="KK102" s="4"/>
      <c r="KL102" s="4"/>
      <c r="KM102" s="4"/>
      <c r="KN102" s="4"/>
      <c r="KO102" s="4"/>
      <c r="KP102" s="4"/>
      <c r="KQ102" s="4"/>
      <c r="KR102" s="4"/>
      <c r="KS102" s="4"/>
      <c r="KT102" s="4"/>
      <c r="KU102" s="4"/>
      <c r="KV102" s="4"/>
      <c r="KW102" s="4"/>
      <c r="KX102" s="4"/>
      <c r="KY102" s="4"/>
      <c r="KZ102" s="4"/>
      <c r="LA102" s="4"/>
      <c r="LB102" s="4"/>
      <c r="LC102" s="4"/>
      <c r="LD102" s="4"/>
      <c r="LE102" s="4"/>
      <c r="LF102" s="4"/>
      <c r="LG102" s="4"/>
      <c r="LH102" s="4"/>
      <c r="LI102" s="4"/>
      <c r="LJ102" s="4"/>
      <c r="LK102" s="4"/>
      <c r="LL102" s="4"/>
      <c r="LM102" s="4"/>
      <c r="LN102" s="4"/>
      <c r="LO102" s="4"/>
      <c r="LP102" s="4"/>
      <c r="LQ102" s="4"/>
      <c r="LR102" s="4"/>
      <c r="LS102" s="4"/>
      <c r="LT102" s="4"/>
      <c r="LU102" s="4"/>
      <c r="LV102" s="4"/>
      <c r="LW102" s="4"/>
      <c r="LX102" s="4"/>
      <c r="LY102" s="4"/>
      <c r="LZ102" s="4"/>
      <c r="MA102" s="4"/>
      <c r="MB102" s="4"/>
      <c r="MC102" s="4"/>
      <c r="MD102" s="4"/>
      <c r="ME102" s="4"/>
      <c r="MF102" s="4"/>
      <c r="MG102" s="4"/>
      <c r="MH102" s="4"/>
      <c r="MI102" s="4"/>
      <c r="MJ102" s="4"/>
      <c r="MK102" s="4"/>
      <c r="ML102" s="4"/>
      <c r="MM102" s="4"/>
      <c r="MN102" s="4"/>
      <c r="MO102" s="4"/>
      <c r="MP102" s="4"/>
      <c r="MQ102" s="4"/>
      <c r="MR102" s="4"/>
      <c r="MS102" s="4"/>
      <c r="MT102" s="4"/>
      <c r="MU102" s="4"/>
      <c r="MV102" s="4"/>
      <c r="MW102" s="4"/>
      <c r="MX102" s="4"/>
      <c r="MY102" s="4"/>
      <c r="MZ102" s="4"/>
      <c r="NA102" s="4"/>
      <c r="NB102" s="4"/>
      <c r="NC102" s="4"/>
      <c r="ND102" s="4"/>
      <c r="NE102" s="4"/>
      <c r="NF102" s="4"/>
      <c r="NG102" s="4"/>
      <c r="NH102" s="4"/>
      <c r="NI102" s="4"/>
    </row>
    <row r="103" spans="1:37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  <c r="IX103" s="4"/>
      <c r="IY103" s="4"/>
      <c r="IZ103" s="4"/>
      <c r="JA103" s="4"/>
      <c r="JB103" s="4"/>
      <c r="JC103" s="4"/>
      <c r="JD103" s="4"/>
      <c r="JE103" s="4"/>
      <c r="JF103" s="4"/>
      <c r="JG103" s="4"/>
      <c r="JH103" s="4"/>
      <c r="JI103" s="4"/>
      <c r="JJ103" s="4"/>
      <c r="JK103" s="4"/>
      <c r="JL103" s="4"/>
      <c r="JM103" s="4"/>
      <c r="JN103" s="4"/>
      <c r="JO103" s="4"/>
      <c r="JP103" s="4"/>
      <c r="JQ103" s="4"/>
      <c r="JR103" s="4"/>
      <c r="JS103" s="4"/>
      <c r="JT103" s="4"/>
      <c r="JU103" s="4"/>
      <c r="JV103" s="4"/>
      <c r="JW103" s="4"/>
      <c r="JX103" s="4"/>
      <c r="JY103" s="4"/>
      <c r="JZ103" s="4"/>
      <c r="KA103" s="4"/>
      <c r="KB103" s="4"/>
      <c r="KC103" s="4"/>
      <c r="KD103" s="4"/>
      <c r="KE103" s="4"/>
      <c r="KF103" s="4"/>
      <c r="KG103" s="4"/>
      <c r="KH103" s="4"/>
      <c r="KI103" s="4"/>
      <c r="KJ103" s="4"/>
      <c r="KK103" s="4"/>
      <c r="KL103" s="4"/>
      <c r="KM103" s="4"/>
      <c r="KN103" s="4"/>
      <c r="KO103" s="4"/>
      <c r="KP103" s="4"/>
      <c r="KQ103" s="4"/>
      <c r="KR103" s="4"/>
      <c r="KS103" s="4"/>
      <c r="KT103" s="4"/>
      <c r="KU103" s="4"/>
      <c r="KV103" s="4"/>
      <c r="KW103" s="4"/>
      <c r="KX103" s="4"/>
      <c r="KY103" s="4"/>
      <c r="KZ103" s="4"/>
      <c r="LA103" s="4"/>
      <c r="LB103" s="4"/>
      <c r="LC103" s="4"/>
      <c r="LD103" s="4"/>
      <c r="LE103" s="4"/>
      <c r="LF103" s="4"/>
      <c r="LG103" s="4"/>
      <c r="LH103" s="4"/>
      <c r="LI103" s="4"/>
      <c r="LJ103" s="4"/>
      <c r="LK103" s="4"/>
      <c r="LL103" s="4"/>
      <c r="LM103" s="4"/>
      <c r="LN103" s="4"/>
      <c r="LO103" s="4"/>
      <c r="LP103" s="4"/>
      <c r="LQ103" s="4"/>
      <c r="LR103" s="4"/>
      <c r="LS103" s="4"/>
      <c r="LT103" s="4"/>
      <c r="LU103" s="4"/>
      <c r="LV103" s="4"/>
      <c r="LW103" s="4"/>
      <c r="LX103" s="4"/>
      <c r="LY103" s="4"/>
      <c r="LZ103" s="4"/>
      <c r="MA103" s="4"/>
      <c r="MB103" s="4"/>
      <c r="MC103" s="4"/>
      <c r="MD103" s="4"/>
      <c r="ME103" s="4"/>
      <c r="MF103" s="4"/>
      <c r="MG103" s="4"/>
      <c r="MH103" s="4"/>
      <c r="MI103" s="4"/>
      <c r="MJ103" s="4"/>
      <c r="MK103" s="4"/>
      <c r="ML103" s="4"/>
      <c r="MM103" s="4"/>
      <c r="MN103" s="4"/>
      <c r="MO103" s="4"/>
      <c r="MP103" s="4"/>
      <c r="MQ103" s="4"/>
      <c r="MR103" s="4"/>
      <c r="MS103" s="4"/>
      <c r="MT103" s="4"/>
      <c r="MU103" s="4"/>
      <c r="MV103" s="4"/>
      <c r="MW103" s="4"/>
      <c r="MX103" s="4"/>
      <c r="MY103" s="4"/>
      <c r="MZ103" s="4"/>
      <c r="NA103" s="4"/>
      <c r="NB103" s="4"/>
      <c r="NC103" s="4"/>
      <c r="ND103" s="4"/>
      <c r="NE103" s="4"/>
      <c r="NF103" s="4"/>
      <c r="NG103" s="4"/>
      <c r="NH103" s="4"/>
      <c r="NI103" s="4"/>
    </row>
    <row r="104" spans="1:373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  <c r="IX104" s="4"/>
      <c r="IY104" s="4"/>
      <c r="IZ104" s="4"/>
      <c r="JA104" s="4"/>
      <c r="JB104" s="4"/>
      <c r="JC104" s="4"/>
      <c r="JD104" s="4"/>
      <c r="JE104" s="4"/>
      <c r="JF104" s="4"/>
      <c r="JG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  <c r="JT104" s="4"/>
      <c r="JU104" s="4"/>
      <c r="JV104" s="4"/>
      <c r="JW104" s="4"/>
      <c r="JX104" s="4"/>
      <c r="JY104" s="4"/>
      <c r="JZ104" s="4"/>
      <c r="KA104" s="4"/>
      <c r="KB104" s="4"/>
      <c r="KC104" s="4"/>
      <c r="KD104" s="4"/>
      <c r="KE104" s="4"/>
      <c r="KF104" s="4"/>
      <c r="KG104" s="4"/>
      <c r="KH104" s="4"/>
      <c r="KI104" s="4"/>
      <c r="KJ104" s="4"/>
      <c r="KK104" s="4"/>
      <c r="KL104" s="4"/>
      <c r="KM104" s="4"/>
      <c r="KN104" s="4"/>
      <c r="KO104" s="4"/>
      <c r="KP104" s="4"/>
      <c r="KQ104" s="4"/>
      <c r="KR104" s="4"/>
      <c r="KS104" s="4"/>
      <c r="KT104" s="4"/>
      <c r="KU104" s="4"/>
      <c r="KV104" s="4"/>
      <c r="KW104" s="4"/>
      <c r="KX104" s="4"/>
      <c r="KY104" s="4"/>
      <c r="KZ104" s="4"/>
      <c r="LA104" s="4"/>
      <c r="LB104" s="4"/>
      <c r="LC104" s="4"/>
      <c r="LD104" s="4"/>
      <c r="LE104" s="4"/>
      <c r="LF104" s="4"/>
      <c r="LG104" s="4"/>
      <c r="LH104" s="4"/>
      <c r="LI104" s="4"/>
      <c r="LJ104" s="4"/>
      <c r="LK104" s="4"/>
      <c r="LL104" s="4"/>
      <c r="LM104" s="4"/>
      <c r="LN104" s="4"/>
      <c r="LO104" s="4"/>
      <c r="LP104" s="4"/>
      <c r="LQ104" s="4"/>
      <c r="LR104" s="4"/>
      <c r="LS104" s="4"/>
      <c r="LT104" s="4"/>
      <c r="LU104" s="4"/>
      <c r="LV104" s="4"/>
      <c r="LW104" s="4"/>
      <c r="LX104" s="4"/>
      <c r="LY104" s="4"/>
      <c r="LZ104" s="4"/>
      <c r="MA104" s="4"/>
      <c r="MB104" s="4"/>
      <c r="MC104" s="4"/>
      <c r="MD104" s="4"/>
      <c r="ME104" s="4"/>
      <c r="MF104" s="4"/>
      <c r="MG104" s="4"/>
      <c r="MH104" s="4"/>
      <c r="MI104" s="4"/>
      <c r="MJ104" s="4"/>
      <c r="MK104" s="4"/>
      <c r="ML104" s="4"/>
      <c r="MM104" s="4"/>
      <c r="MN104" s="4"/>
      <c r="MO104" s="4"/>
      <c r="MP104" s="4"/>
      <c r="MQ104" s="4"/>
      <c r="MR104" s="4"/>
      <c r="MS104" s="4"/>
      <c r="MT104" s="4"/>
      <c r="MU104" s="4"/>
      <c r="MV104" s="4"/>
      <c r="MW104" s="4"/>
      <c r="MX104" s="4"/>
      <c r="MY104" s="4"/>
      <c r="MZ104" s="4"/>
      <c r="NA104" s="4"/>
      <c r="NB104" s="4"/>
      <c r="NC104" s="4"/>
      <c r="ND104" s="4"/>
      <c r="NE104" s="4"/>
      <c r="NF104" s="4"/>
      <c r="NG104" s="4"/>
      <c r="NH104" s="4"/>
      <c r="NI104" s="4"/>
    </row>
    <row r="105" spans="1:373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  <c r="IX105" s="4"/>
      <c r="IY105" s="4"/>
      <c r="IZ105" s="4"/>
      <c r="JA105" s="4"/>
      <c r="JB105" s="4"/>
      <c r="JC105" s="4"/>
      <c r="JD105" s="4"/>
      <c r="JE105" s="4"/>
      <c r="JF105" s="4"/>
      <c r="JG105" s="4"/>
      <c r="JH105" s="4"/>
      <c r="JI105" s="4"/>
      <c r="JJ105" s="4"/>
      <c r="JK105" s="4"/>
      <c r="JL105" s="4"/>
      <c r="JM105" s="4"/>
      <c r="JN105" s="4"/>
      <c r="JO105" s="4"/>
      <c r="JP105" s="4"/>
      <c r="JQ105" s="4"/>
      <c r="JR105" s="4"/>
      <c r="JS105" s="4"/>
      <c r="JT105" s="4"/>
      <c r="JU105" s="4"/>
      <c r="JV105" s="4"/>
      <c r="JW105" s="4"/>
      <c r="JX105" s="4"/>
      <c r="JY105" s="4"/>
      <c r="JZ105" s="4"/>
      <c r="KA105" s="4"/>
      <c r="KB105" s="4"/>
      <c r="KC105" s="4"/>
      <c r="KD105" s="4"/>
      <c r="KE105" s="4"/>
      <c r="KF105" s="4"/>
      <c r="KG105" s="4"/>
      <c r="KH105" s="4"/>
      <c r="KI105" s="4"/>
      <c r="KJ105" s="4"/>
      <c r="KK105" s="4"/>
      <c r="KL105" s="4"/>
      <c r="KM105" s="4"/>
      <c r="KN105" s="4"/>
      <c r="KO105" s="4"/>
      <c r="KP105" s="4"/>
      <c r="KQ105" s="4"/>
      <c r="KR105" s="4"/>
      <c r="KS105" s="4"/>
      <c r="KT105" s="4"/>
      <c r="KU105" s="4"/>
      <c r="KV105" s="4"/>
      <c r="KW105" s="4"/>
      <c r="KX105" s="4"/>
      <c r="KY105" s="4"/>
      <c r="KZ105" s="4"/>
      <c r="LA105" s="4"/>
      <c r="LB105" s="4"/>
      <c r="LC105" s="4"/>
      <c r="LD105" s="4"/>
      <c r="LE105" s="4"/>
      <c r="LF105" s="4"/>
      <c r="LG105" s="4"/>
      <c r="LH105" s="4"/>
      <c r="LI105" s="4"/>
      <c r="LJ105" s="4"/>
      <c r="LK105" s="4"/>
      <c r="LL105" s="4"/>
      <c r="LM105" s="4"/>
      <c r="LN105" s="4"/>
      <c r="LO105" s="4"/>
      <c r="LP105" s="4"/>
      <c r="LQ105" s="4"/>
      <c r="LR105" s="4"/>
      <c r="LS105" s="4"/>
      <c r="LT105" s="4"/>
      <c r="LU105" s="4"/>
      <c r="LV105" s="4"/>
      <c r="LW105" s="4"/>
      <c r="LX105" s="4"/>
      <c r="LY105" s="4"/>
      <c r="LZ105" s="4"/>
      <c r="MA105" s="4"/>
      <c r="MB105" s="4"/>
      <c r="MC105" s="4"/>
      <c r="MD105" s="4"/>
      <c r="ME105" s="4"/>
      <c r="MF105" s="4"/>
      <c r="MG105" s="4"/>
      <c r="MH105" s="4"/>
      <c r="MI105" s="4"/>
      <c r="MJ105" s="4"/>
      <c r="MK105" s="4"/>
      <c r="ML105" s="4"/>
      <c r="MM105" s="4"/>
      <c r="MN105" s="4"/>
      <c r="MO105" s="4"/>
      <c r="MP105" s="4"/>
      <c r="MQ105" s="4"/>
      <c r="MR105" s="4"/>
      <c r="MS105" s="4"/>
      <c r="MT105" s="4"/>
      <c r="MU105" s="4"/>
      <c r="MV105" s="4"/>
      <c r="MW105" s="4"/>
      <c r="MX105" s="4"/>
      <c r="MY105" s="4"/>
      <c r="MZ105" s="4"/>
      <c r="NA105" s="4"/>
      <c r="NB105" s="4"/>
      <c r="NC105" s="4"/>
      <c r="ND105" s="4"/>
      <c r="NE105" s="4"/>
      <c r="NF105" s="4"/>
      <c r="NG105" s="4"/>
      <c r="NH105" s="4"/>
      <c r="NI105" s="4"/>
    </row>
    <row r="106" spans="1:373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  <c r="IX106" s="4"/>
      <c r="IY106" s="4"/>
      <c r="IZ106" s="4"/>
      <c r="JA106" s="4"/>
      <c r="JB106" s="4"/>
      <c r="JC106" s="4"/>
      <c r="JD106" s="4"/>
      <c r="JE106" s="4"/>
      <c r="JF106" s="4"/>
      <c r="JG106" s="4"/>
      <c r="JH106" s="4"/>
      <c r="JI106" s="4"/>
      <c r="JJ106" s="4"/>
      <c r="JK106" s="4"/>
      <c r="JL106" s="4"/>
      <c r="JM106" s="4"/>
      <c r="JN106" s="4"/>
      <c r="JO106" s="4"/>
      <c r="JP106" s="4"/>
      <c r="JQ106" s="4"/>
      <c r="JR106" s="4"/>
      <c r="JS106" s="4"/>
      <c r="JT106" s="4"/>
      <c r="JU106" s="4"/>
      <c r="JV106" s="4"/>
      <c r="JW106" s="4"/>
      <c r="JX106" s="4"/>
      <c r="JY106" s="4"/>
      <c r="JZ106" s="4"/>
      <c r="KA106" s="4"/>
      <c r="KB106" s="4"/>
      <c r="KC106" s="4"/>
      <c r="KD106" s="4"/>
      <c r="KE106" s="4"/>
      <c r="KF106" s="4"/>
      <c r="KG106" s="4"/>
      <c r="KH106" s="4"/>
      <c r="KI106" s="4"/>
      <c r="KJ106" s="4"/>
      <c r="KK106" s="4"/>
      <c r="KL106" s="4"/>
      <c r="KM106" s="4"/>
      <c r="KN106" s="4"/>
      <c r="KO106" s="4"/>
      <c r="KP106" s="4"/>
      <c r="KQ106" s="4"/>
      <c r="KR106" s="4"/>
      <c r="KS106" s="4"/>
      <c r="KT106" s="4"/>
      <c r="KU106" s="4"/>
      <c r="KV106" s="4"/>
      <c r="KW106" s="4"/>
      <c r="KX106" s="4"/>
      <c r="KY106" s="4"/>
      <c r="KZ106" s="4"/>
      <c r="LA106" s="4"/>
      <c r="LB106" s="4"/>
      <c r="LC106" s="4"/>
      <c r="LD106" s="4"/>
      <c r="LE106" s="4"/>
      <c r="LF106" s="4"/>
      <c r="LG106" s="4"/>
      <c r="LH106" s="4"/>
      <c r="LI106" s="4"/>
      <c r="LJ106" s="4"/>
      <c r="LK106" s="4"/>
      <c r="LL106" s="4"/>
      <c r="LM106" s="4"/>
      <c r="LN106" s="4"/>
      <c r="LO106" s="4"/>
      <c r="LP106" s="4"/>
      <c r="LQ106" s="4"/>
      <c r="LR106" s="4"/>
      <c r="LS106" s="4"/>
      <c r="LT106" s="4"/>
      <c r="LU106" s="4"/>
      <c r="LV106" s="4"/>
      <c r="LW106" s="4"/>
      <c r="LX106" s="4"/>
      <c r="LY106" s="4"/>
      <c r="LZ106" s="4"/>
      <c r="MA106" s="4"/>
      <c r="MB106" s="4"/>
      <c r="MC106" s="4"/>
      <c r="MD106" s="4"/>
      <c r="ME106" s="4"/>
      <c r="MF106" s="4"/>
      <c r="MG106" s="4"/>
      <c r="MH106" s="4"/>
      <c r="MI106" s="4"/>
      <c r="MJ106" s="4"/>
      <c r="MK106" s="4"/>
      <c r="ML106" s="4"/>
      <c r="MM106" s="4"/>
      <c r="MN106" s="4"/>
      <c r="MO106" s="4"/>
      <c r="MP106" s="4"/>
      <c r="MQ106" s="4"/>
      <c r="MR106" s="4"/>
      <c r="MS106" s="4"/>
      <c r="MT106" s="4"/>
      <c r="MU106" s="4"/>
      <c r="MV106" s="4"/>
      <c r="MW106" s="4"/>
      <c r="MX106" s="4"/>
      <c r="MY106" s="4"/>
      <c r="MZ106" s="4"/>
      <c r="NA106" s="4"/>
      <c r="NB106" s="4"/>
      <c r="NC106" s="4"/>
      <c r="ND106" s="4"/>
      <c r="NE106" s="4"/>
      <c r="NF106" s="4"/>
      <c r="NG106" s="4"/>
      <c r="NH106" s="4"/>
      <c r="NI106" s="4"/>
    </row>
    <row r="107" spans="1:373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  <c r="IX107" s="4"/>
      <c r="IY107" s="4"/>
      <c r="IZ107" s="4"/>
      <c r="JA107" s="4"/>
      <c r="JB107" s="4"/>
      <c r="JC107" s="4"/>
      <c r="JD107" s="4"/>
      <c r="JE107" s="4"/>
      <c r="JF107" s="4"/>
      <c r="JG107" s="4"/>
      <c r="JH107" s="4"/>
      <c r="JI107" s="4"/>
      <c r="JJ107" s="4"/>
      <c r="JK107" s="4"/>
      <c r="JL107" s="4"/>
      <c r="JM107" s="4"/>
      <c r="JN107" s="4"/>
      <c r="JO107" s="4"/>
      <c r="JP107" s="4"/>
      <c r="JQ107" s="4"/>
      <c r="JR107" s="4"/>
      <c r="JS107" s="4"/>
      <c r="JT107" s="4"/>
      <c r="JU107" s="4"/>
      <c r="JV107" s="4"/>
      <c r="JW107" s="4"/>
      <c r="JX107" s="4"/>
      <c r="JY107" s="4"/>
      <c r="JZ107" s="4"/>
      <c r="KA107" s="4"/>
      <c r="KB107" s="4"/>
      <c r="KC107" s="4"/>
      <c r="KD107" s="4"/>
      <c r="KE107" s="4"/>
      <c r="KF107" s="4"/>
      <c r="KG107" s="4"/>
      <c r="KH107" s="4"/>
      <c r="KI107" s="4"/>
      <c r="KJ107" s="4"/>
      <c r="KK107" s="4"/>
      <c r="KL107" s="4"/>
      <c r="KM107" s="4"/>
      <c r="KN107" s="4"/>
      <c r="KO107" s="4"/>
      <c r="KP107" s="4"/>
      <c r="KQ107" s="4"/>
      <c r="KR107" s="4"/>
      <c r="KS107" s="4"/>
      <c r="KT107" s="4"/>
      <c r="KU107" s="4"/>
      <c r="KV107" s="4"/>
      <c r="KW107" s="4"/>
      <c r="KX107" s="4"/>
      <c r="KY107" s="4"/>
      <c r="KZ107" s="4"/>
      <c r="LA107" s="4"/>
      <c r="LB107" s="4"/>
      <c r="LC107" s="4"/>
      <c r="LD107" s="4"/>
      <c r="LE107" s="4"/>
      <c r="LF107" s="4"/>
      <c r="LG107" s="4"/>
      <c r="LH107" s="4"/>
      <c r="LI107" s="4"/>
      <c r="LJ107" s="4"/>
      <c r="LK107" s="4"/>
      <c r="LL107" s="4"/>
      <c r="LM107" s="4"/>
      <c r="LN107" s="4"/>
      <c r="LO107" s="4"/>
      <c r="LP107" s="4"/>
      <c r="LQ107" s="4"/>
      <c r="LR107" s="4"/>
      <c r="LS107" s="4"/>
      <c r="LT107" s="4"/>
      <c r="LU107" s="4"/>
      <c r="LV107" s="4"/>
      <c r="LW107" s="4"/>
      <c r="LX107" s="4"/>
      <c r="LY107" s="4"/>
      <c r="LZ107" s="4"/>
      <c r="MA107" s="4"/>
      <c r="MB107" s="4"/>
      <c r="MC107" s="4"/>
      <c r="MD107" s="4"/>
      <c r="ME107" s="4"/>
      <c r="MF107" s="4"/>
      <c r="MG107" s="4"/>
      <c r="MH107" s="4"/>
      <c r="MI107" s="4"/>
      <c r="MJ107" s="4"/>
      <c r="MK107" s="4"/>
      <c r="ML107" s="4"/>
      <c r="MM107" s="4"/>
      <c r="MN107" s="4"/>
      <c r="MO107" s="4"/>
      <c r="MP107" s="4"/>
      <c r="MQ107" s="4"/>
      <c r="MR107" s="4"/>
      <c r="MS107" s="4"/>
      <c r="MT107" s="4"/>
      <c r="MU107" s="4"/>
      <c r="MV107" s="4"/>
      <c r="MW107" s="4"/>
      <c r="MX107" s="4"/>
      <c r="MY107" s="4"/>
      <c r="MZ107" s="4"/>
      <c r="NA107" s="4"/>
      <c r="NB107" s="4"/>
      <c r="NC107" s="4"/>
      <c r="ND107" s="4"/>
      <c r="NE107" s="4"/>
      <c r="NF107" s="4"/>
      <c r="NG107" s="4"/>
      <c r="NH107" s="4"/>
      <c r="NI107" s="4"/>
    </row>
    <row r="108" spans="1:373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  <c r="IK108" s="4"/>
      <c r="IL108" s="4"/>
      <c r="IM108" s="4"/>
      <c r="IN108" s="4"/>
      <c r="IO108" s="4"/>
      <c r="IP108" s="4"/>
      <c r="IQ108" s="4"/>
      <c r="IR108" s="4"/>
      <c r="IS108" s="4"/>
      <c r="IT108" s="4"/>
      <c r="IU108" s="4"/>
      <c r="IV108" s="4"/>
      <c r="IW108" s="4"/>
      <c r="IX108" s="4"/>
      <c r="IY108" s="4"/>
      <c r="IZ108" s="4"/>
      <c r="JA108" s="4"/>
      <c r="JB108" s="4"/>
      <c r="JC108" s="4"/>
      <c r="JD108" s="4"/>
      <c r="JE108" s="4"/>
      <c r="JF108" s="4"/>
      <c r="JG108" s="4"/>
      <c r="JH108" s="4"/>
      <c r="JI108" s="4"/>
      <c r="JJ108" s="4"/>
      <c r="JK108" s="4"/>
      <c r="JL108" s="4"/>
      <c r="JM108" s="4"/>
      <c r="JN108" s="4"/>
      <c r="JO108" s="4"/>
      <c r="JP108" s="4"/>
      <c r="JQ108" s="4"/>
      <c r="JR108" s="4"/>
      <c r="JS108" s="4"/>
      <c r="JT108" s="4"/>
      <c r="JU108" s="4"/>
      <c r="JV108" s="4"/>
      <c r="JW108" s="4"/>
      <c r="JX108" s="4"/>
      <c r="JY108" s="4"/>
      <c r="JZ108" s="4"/>
      <c r="KA108" s="4"/>
      <c r="KB108" s="4"/>
      <c r="KC108" s="4"/>
      <c r="KD108" s="4"/>
      <c r="KE108" s="4"/>
      <c r="KF108" s="4"/>
      <c r="KG108" s="4"/>
      <c r="KH108" s="4"/>
      <c r="KI108" s="4"/>
      <c r="KJ108" s="4"/>
      <c r="KK108" s="4"/>
      <c r="KL108" s="4"/>
      <c r="KM108" s="4"/>
      <c r="KN108" s="4"/>
      <c r="KO108" s="4"/>
      <c r="KP108" s="4"/>
      <c r="KQ108" s="4"/>
      <c r="KR108" s="4"/>
      <c r="KS108" s="4"/>
      <c r="KT108" s="4"/>
      <c r="KU108" s="4"/>
      <c r="KV108" s="4"/>
      <c r="KW108" s="4"/>
      <c r="KX108" s="4"/>
      <c r="KY108" s="4"/>
      <c r="KZ108" s="4"/>
      <c r="LA108" s="4"/>
      <c r="LB108" s="4"/>
      <c r="LC108" s="4"/>
      <c r="LD108" s="4"/>
      <c r="LE108" s="4"/>
      <c r="LF108" s="4"/>
      <c r="LG108" s="4"/>
      <c r="LH108" s="4"/>
      <c r="LI108" s="4"/>
      <c r="LJ108" s="4"/>
      <c r="LK108" s="4"/>
      <c r="LL108" s="4"/>
      <c r="LM108" s="4"/>
      <c r="LN108" s="4"/>
      <c r="LO108" s="4"/>
      <c r="LP108" s="4"/>
      <c r="LQ108" s="4"/>
      <c r="LR108" s="4"/>
      <c r="LS108" s="4"/>
      <c r="LT108" s="4"/>
      <c r="LU108" s="4"/>
      <c r="LV108" s="4"/>
      <c r="LW108" s="4"/>
      <c r="LX108" s="4"/>
      <c r="LY108" s="4"/>
      <c r="LZ108" s="4"/>
      <c r="MA108" s="4"/>
      <c r="MB108" s="4"/>
      <c r="MC108" s="4"/>
      <c r="MD108" s="4"/>
      <c r="ME108" s="4"/>
      <c r="MF108" s="4"/>
      <c r="MG108" s="4"/>
      <c r="MH108" s="4"/>
      <c r="MI108" s="4"/>
      <c r="MJ108" s="4"/>
      <c r="MK108" s="4"/>
      <c r="ML108" s="4"/>
      <c r="MM108" s="4"/>
      <c r="MN108" s="4"/>
      <c r="MO108" s="4"/>
      <c r="MP108" s="4"/>
      <c r="MQ108" s="4"/>
      <c r="MR108" s="4"/>
      <c r="MS108" s="4"/>
      <c r="MT108" s="4"/>
      <c r="MU108" s="4"/>
      <c r="MV108" s="4"/>
      <c r="MW108" s="4"/>
      <c r="MX108" s="4"/>
      <c r="MY108" s="4"/>
      <c r="MZ108" s="4"/>
      <c r="NA108" s="4"/>
      <c r="NB108" s="4"/>
      <c r="NC108" s="4"/>
      <c r="ND108" s="4"/>
      <c r="NE108" s="4"/>
      <c r="NF108" s="4"/>
      <c r="NG108" s="4"/>
      <c r="NH108" s="4"/>
      <c r="NI108" s="4"/>
    </row>
    <row r="109" spans="1:373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  <c r="IK109" s="4"/>
      <c r="IL109" s="4"/>
      <c r="IM109" s="4"/>
      <c r="IN109" s="4"/>
      <c r="IO109" s="4"/>
      <c r="IP109" s="4"/>
      <c r="IQ109" s="4"/>
      <c r="IR109" s="4"/>
      <c r="IS109" s="4"/>
      <c r="IT109" s="4"/>
      <c r="IU109" s="4"/>
      <c r="IV109" s="4"/>
      <c r="IW109" s="4"/>
      <c r="IX109" s="4"/>
      <c r="IY109" s="4"/>
      <c r="IZ109" s="4"/>
      <c r="JA109" s="4"/>
      <c r="JB109" s="4"/>
      <c r="JC109" s="4"/>
      <c r="JD109" s="4"/>
      <c r="JE109" s="4"/>
      <c r="JF109" s="4"/>
      <c r="JG109" s="4"/>
      <c r="JH109" s="4"/>
      <c r="JI109" s="4"/>
      <c r="JJ109" s="4"/>
      <c r="JK109" s="4"/>
      <c r="JL109" s="4"/>
      <c r="JM109" s="4"/>
      <c r="JN109" s="4"/>
      <c r="JO109" s="4"/>
      <c r="JP109" s="4"/>
      <c r="JQ109" s="4"/>
      <c r="JR109" s="4"/>
      <c r="JS109" s="4"/>
      <c r="JT109" s="4"/>
      <c r="JU109" s="4"/>
      <c r="JV109" s="4"/>
      <c r="JW109" s="4"/>
      <c r="JX109" s="4"/>
      <c r="JY109" s="4"/>
      <c r="JZ109" s="4"/>
      <c r="KA109" s="4"/>
      <c r="KB109" s="4"/>
      <c r="KC109" s="4"/>
      <c r="KD109" s="4"/>
      <c r="KE109" s="4"/>
      <c r="KF109" s="4"/>
      <c r="KG109" s="4"/>
      <c r="KH109" s="4"/>
      <c r="KI109" s="4"/>
      <c r="KJ109" s="4"/>
      <c r="KK109" s="4"/>
      <c r="KL109" s="4"/>
      <c r="KM109" s="4"/>
      <c r="KN109" s="4"/>
      <c r="KO109" s="4"/>
      <c r="KP109" s="4"/>
      <c r="KQ109" s="4"/>
      <c r="KR109" s="4"/>
      <c r="KS109" s="4"/>
      <c r="KT109" s="4"/>
      <c r="KU109" s="4"/>
      <c r="KV109" s="4"/>
      <c r="KW109" s="4"/>
      <c r="KX109" s="4"/>
      <c r="KY109" s="4"/>
      <c r="KZ109" s="4"/>
      <c r="LA109" s="4"/>
      <c r="LB109" s="4"/>
      <c r="LC109" s="4"/>
      <c r="LD109" s="4"/>
      <c r="LE109" s="4"/>
      <c r="LF109" s="4"/>
      <c r="LG109" s="4"/>
      <c r="LH109" s="4"/>
      <c r="LI109" s="4"/>
      <c r="LJ109" s="4"/>
      <c r="LK109" s="4"/>
      <c r="LL109" s="4"/>
      <c r="LM109" s="4"/>
      <c r="LN109" s="4"/>
      <c r="LO109" s="4"/>
      <c r="LP109" s="4"/>
      <c r="LQ109" s="4"/>
      <c r="LR109" s="4"/>
      <c r="LS109" s="4"/>
      <c r="LT109" s="4"/>
      <c r="LU109" s="4"/>
      <c r="LV109" s="4"/>
      <c r="LW109" s="4"/>
      <c r="LX109" s="4"/>
      <c r="LY109" s="4"/>
      <c r="LZ109" s="4"/>
      <c r="MA109" s="4"/>
      <c r="MB109" s="4"/>
      <c r="MC109" s="4"/>
      <c r="MD109" s="4"/>
      <c r="ME109" s="4"/>
      <c r="MF109" s="4"/>
      <c r="MG109" s="4"/>
      <c r="MH109" s="4"/>
      <c r="MI109" s="4"/>
      <c r="MJ109" s="4"/>
      <c r="MK109" s="4"/>
      <c r="ML109" s="4"/>
      <c r="MM109" s="4"/>
      <c r="MN109" s="4"/>
      <c r="MO109" s="4"/>
      <c r="MP109" s="4"/>
      <c r="MQ109" s="4"/>
      <c r="MR109" s="4"/>
      <c r="MS109" s="4"/>
      <c r="MT109" s="4"/>
      <c r="MU109" s="4"/>
      <c r="MV109" s="4"/>
      <c r="MW109" s="4"/>
      <c r="MX109" s="4"/>
      <c r="MY109" s="4"/>
      <c r="MZ109" s="4"/>
      <c r="NA109" s="4"/>
      <c r="NB109" s="4"/>
      <c r="NC109" s="4"/>
      <c r="ND109" s="4"/>
      <c r="NE109" s="4"/>
      <c r="NF109" s="4"/>
      <c r="NG109" s="4"/>
      <c r="NH109" s="4"/>
      <c r="NI109" s="4"/>
    </row>
    <row r="110" spans="1:373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  <c r="IK110" s="4"/>
      <c r="IL110" s="4"/>
      <c r="IM110" s="4"/>
      <c r="IN110" s="4"/>
      <c r="IO110" s="4"/>
      <c r="IP110" s="4"/>
      <c r="IQ110" s="4"/>
      <c r="IR110" s="4"/>
      <c r="IS110" s="4"/>
      <c r="IT110" s="4"/>
      <c r="IU110" s="4"/>
      <c r="IV110" s="4"/>
      <c r="IW110" s="4"/>
      <c r="IX110" s="4"/>
      <c r="IY110" s="4"/>
      <c r="IZ110" s="4"/>
      <c r="JA110" s="4"/>
      <c r="JB110" s="4"/>
      <c r="JC110" s="4"/>
      <c r="JD110" s="4"/>
      <c r="JE110" s="4"/>
      <c r="JF110" s="4"/>
      <c r="JG110" s="4"/>
      <c r="JH110" s="4"/>
      <c r="JI110" s="4"/>
      <c r="JJ110" s="4"/>
      <c r="JK110" s="4"/>
      <c r="JL110" s="4"/>
      <c r="JM110" s="4"/>
      <c r="JN110" s="4"/>
      <c r="JO110" s="4"/>
      <c r="JP110" s="4"/>
      <c r="JQ110" s="4"/>
      <c r="JR110" s="4"/>
      <c r="JS110" s="4"/>
      <c r="JT110" s="4"/>
      <c r="JU110" s="4"/>
      <c r="JV110" s="4"/>
      <c r="JW110" s="4"/>
      <c r="JX110" s="4"/>
      <c r="JY110" s="4"/>
      <c r="JZ110" s="4"/>
      <c r="KA110" s="4"/>
      <c r="KB110" s="4"/>
      <c r="KC110" s="4"/>
      <c r="KD110" s="4"/>
      <c r="KE110" s="4"/>
      <c r="KF110" s="4"/>
      <c r="KG110" s="4"/>
      <c r="KH110" s="4"/>
      <c r="KI110" s="4"/>
      <c r="KJ110" s="4"/>
      <c r="KK110" s="4"/>
      <c r="KL110" s="4"/>
      <c r="KM110" s="4"/>
      <c r="KN110" s="4"/>
      <c r="KO110" s="4"/>
      <c r="KP110" s="4"/>
      <c r="KQ110" s="4"/>
      <c r="KR110" s="4"/>
      <c r="KS110" s="4"/>
      <c r="KT110" s="4"/>
      <c r="KU110" s="4"/>
      <c r="KV110" s="4"/>
      <c r="KW110" s="4"/>
      <c r="KX110" s="4"/>
      <c r="KY110" s="4"/>
      <c r="KZ110" s="4"/>
      <c r="LA110" s="4"/>
      <c r="LB110" s="4"/>
      <c r="LC110" s="4"/>
      <c r="LD110" s="4"/>
      <c r="LE110" s="4"/>
      <c r="LF110" s="4"/>
      <c r="LG110" s="4"/>
      <c r="LH110" s="4"/>
      <c r="LI110" s="4"/>
      <c r="LJ110" s="4"/>
      <c r="LK110" s="4"/>
      <c r="LL110" s="4"/>
      <c r="LM110" s="4"/>
      <c r="LN110" s="4"/>
      <c r="LO110" s="4"/>
      <c r="LP110" s="4"/>
      <c r="LQ110" s="4"/>
      <c r="LR110" s="4"/>
      <c r="LS110" s="4"/>
      <c r="LT110" s="4"/>
      <c r="LU110" s="4"/>
      <c r="LV110" s="4"/>
      <c r="LW110" s="4"/>
      <c r="LX110" s="4"/>
      <c r="LY110" s="4"/>
      <c r="LZ110" s="4"/>
      <c r="MA110" s="4"/>
      <c r="MB110" s="4"/>
      <c r="MC110" s="4"/>
      <c r="MD110" s="4"/>
      <c r="ME110" s="4"/>
      <c r="MF110" s="4"/>
      <c r="MG110" s="4"/>
      <c r="MH110" s="4"/>
      <c r="MI110" s="4"/>
      <c r="MJ110" s="4"/>
      <c r="MK110" s="4"/>
      <c r="ML110" s="4"/>
      <c r="MM110" s="4"/>
      <c r="MN110" s="4"/>
      <c r="MO110" s="4"/>
      <c r="MP110" s="4"/>
      <c r="MQ110" s="4"/>
      <c r="MR110" s="4"/>
      <c r="MS110" s="4"/>
      <c r="MT110" s="4"/>
      <c r="MU110" s="4"/>
      <c r="MV110" s="4"/>
      <c r="MW110" s="4"/>
      <c r="MX110" s="4"/>
      <c r="MY110" s="4"/>
      <c r="MZ110" s="4"/>
      <c r="NA110" s="4"/>
      <c r="NB110" s="4"/>
      <c r="NC110" s="4"/>
      <c r="ND110" s="4"/>
      <c r="NE110" s="4"/>
      <c r="NF110" s="4"/>
      <c r="NG110" s="4"/>
      <c r="NH110" s="4"/>
      <c r="NI110" s="4"/>
    </row>
    <row r="111" spans="1:373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  <c r="IK111" s="4"/>
      <c r="IL111" s="4"/>
      <c r="IM111" s="4"/>
      <c r="IN111" s="4"/>
      <c r="IO111" s="4"/>
      <c r="IP111" s="4"/>
      <c r="IQ111" s="4"/>
      <c r="IR111" s="4"/>
      <c r="IS111" s="4"/>
      <c r="IT111" s="4"/>
      <c r="IU111" s="4"/>
      <c r="IV111" s="4"/>
      <c r="IW111" s="4"/>
      <c r="IX111" s="4"/>
      <c r="IY111" s="4"/>
      <c r="IZ111" s="4"/>
      <c r="JA111" s="4"/>
      <c r="JB111" s="4"/>
      <c r="JC111" s="4"/>
      <c r="JD111" s="4"/>
      <c r="JE111" s="4"/>
      <c r="JF111" s="4"/>
      <c r="JG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  <c r="JT111" s="4"/>
      <c r="JU111" s="4"/>
      <c r="JV111" s="4"/>
      <c r="JW111" s="4"/>
      <c r="JX111" s="4"/>
      <c r="JY111" s="4"/>
      <c r="JZ111" s="4"/>
      <c r="KA111" s="4"/>
      <c r="KB111" s="4"/>
      <c r="KC111" s="4"/>
      <c r="KD111" s="4"/>
      <c r="KE111" s="4"/>
      <c r="KF111" s="4"/>
      <c r="KG111" s="4"/>
      <c r="KH111" s="4"/>
      <c r="KI111" s="4"/>
      <c r="KJ111" s="4"/>
      <c r="KK111" s="4"/>
      <c r="KL111" s="4"/>
      <c r="KM111" s="4"/>
      <c r="KN111" s="4"/>
      <c r="KO111" s="4"/>
      <c r="KP111" s="4"/>
      <c r="KQ111" s="4"/>
      <c r="KR111" s="4"/>
      <c r="KS111" s="4"/>
      <c r="KT111" s="4"/>
      <c r="KU111" s="4"/>
      <c r="KV111" s="4"/>
      <c r="KW111" s="4"/>
      <c r="KX111" s="4"/>
      <c r="KY111" s="4"/>
      <c r="KZ111" s="4"/>
      <c r="LA111" s="4"/>
      <c r="LB111" s="4"/>
      <c r="LC111" s="4"/>
      <c r="LD111" s="4"/>
      <c r="LE111" s="4"/>
      <c r="LF111" s="4"/>
      <c r="LG111" s="4"/>
      <c r="LH111" s="4"/>
      <c r="LI111" s="4"/>
      <c r="LJ111" s="4"/>
      <c r="LK111" s="4"/>
      <c r="LL111" s="4"/>
      <c r="LM111" s="4"/>
      <c r="LN111" s="4"/>
      <c r="LO111" s="4"/>
      <c r="LP111" s="4"/>
      <c r="LQ111" s="4"/>
      <c r="LR111" s="4"/>
      <c r="LS111" s="4"/>
      <c r="LT111" s="4"/>
      <c r="LU111" s="4"/>
      <c r="LV111" s="4"/>
      <c r="LW111" s="4"/>
      <c r="LX111" s="4"/>
      <c r="LY111" s="4"/>
      <c r="LZ111" s="4"/>
      <c r="MA111" s="4"/>
      <c r="MB111" s="4"/>
      <c r="MC111" s="4"/>
      <c r="MD111" s="4"/>
      <c r="ME111" s="4"/>
      <c r="MF111" s="4"/>
      <c r="MG111" s="4"/>
      <c r="MH111" s="4"/>
      <c r="MI111" s="4"/>
      <c r="MJ111" s="4"/>
      <c r="MK111" s="4"/>
      <c r="ML111" s="4"/>
      <c r="MM111" s="4"/>
      <c r="MN111" s="4"/>
      <c r="MO111" s="4"/>
      <c r="MP111" s="4"/>
      <c r="MQ111" s="4"/>
      <c r="MR111" s="4"/>
      <c r="MS111" s="4"/>
      <c r="MT111" s="4"/>
      <c r="MU111" s="4"/>
      <c r="MV111" s="4"/>
      <c r="MW111" s="4"/>
      <c r="MX111" s="4"/>
      <c r="MY111" s="4"/>
      <c r="MZ111" s="4"/>
      <c r="NA111" s="4"/>
      <c r="NB111" s="4"/>
      <c r="NC111" s="4"/>
      <c r="ND111" s="4"/>
      <c r="NE111" s="4"/>
      <c r="NF111" s="4"/>
      <c r="NG111" s="4"/>
      <c r="NH111" s="4"/>
      <c r="NI111" s="4"/>
    </row>
    <row r="112" spans="1:373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  <c r="IK112" s="4"/>
      <c r="IL112" s="4"/>
      <c r="IM112" s="4"/>
      <c r="IN112" s="4"/>
      <c r="IO112" s="4"/>
      <c r="IP112" s="4"/>
      <c r="IQ112" s="4"/>
      <c r="IR112" s="4"/>
      <c r="IS112" s="4"/>
      <c r="IT112" s="4"/>
      <c r="IU112" s="4"/>
      <c r="IV112" s="4"/>
      <c r="IW112" s="4"/>
      <c r="IX112" s="4"/>
      <c r="IY112" s="4"/>
      <c r="IZ112" s="4"/>
      <c r="JA112" s="4"/>
      <c r="JB112" s="4"/>
      <c r="JC112" s="4"/>
      <c r="JD112" s="4"/>
      <c r="JE112" s="4"/>
      <c r="JF112" s="4"/>
      <c r="JG112" s="4"/>
      <c r="JH112" s="4"/>
      <c r="JI112" s="4"/>
      <c r="JJ112" s="4"/>
      <c r="JK112" s="4"/>
      <c r="JL112" s="4"/>
      <c r="JM112" s="4"/>
      <c r="JN112" s="4"/>
      <c r="JO112" s="4"/>
      <c r="JP112" s="4"/>
      <c r="JQ112" s="4"/>
      <c r="JR112" s="4"/>
      <c r="JS112" s="4"/>
      <c r="JT112" s="4"/>
      <c r="JU112" s="4"/>
      <c r="JV112" s="4"/>
      <c r="JW112" s="4"/>
      <c r="JX112" s="4"/>
      <c r="JY112" s="4"/>
      <c r="JZ112" s="4"/>
      <c r="KA112" s="4"/>
      <c r="KB112" s="4"/>
      <c r="KC112" s="4"/>
      <c r="KD112" s="4"/>
      <c r="KE112" s="4"/>
      <c r="KF112" s="4"/>
      <c r="KG112" s="4"/>
      <c r="KH112" s="4"/>
      <c r="KI112" s="4"/>
      <c r="KJ112" s="4"/>
      <c r="KK112" s="4"/>
      <c r="KL112" s="4"/>
      <c r="KM112" s="4"/>
      <c r="KN112" s="4"/>
      <c r="KO112" s="4"/>
      <c r="KP112" s="4"/>
      <c r="KQ112" s="4"/>
      <c r="KR112" s="4"/>
      <c r="KS112" s="4"/>
      <c r="KT112" s="4"/>
      <c r="KU112" s="4"/>
      <c r="KV112" s="4"/>
      <c r="KW112" s="4"/>
      <c r="KX112" s="4"/>
      <c r="KY112" s="4"/>
      <c r="KZ112" s="4"/>
      <c r="LA112" s="4"/>
      <c r="LB112" s="4"/>
      <c r="LC112" s="4"/>
      <c r="LD112" s="4"/>
      <c r="LE112" s="4"/>
      <c r="LF112" s="4"/>
      <c r="LG112" s="4"/>
      <c r="LH112" s="4"/>
      <c r="LI112" s="4"/>
      <c r="LJ112" s="4"/>
      <c r="LK112" s="4"/>
      <c r="LL112" s="4"/>
      <c r="LM112" s="4"/>
      <c r="LN112" s="4"/>
      <c r="LO112" s="4"/>
      <c r="LP112" s="4"/>
      <c r="LQ112" s="4"/>
      <c r="LR112" s="4"/>
      <c r="LS112" s="4"/>
      <c r="LT112" s="4"/>
      <c r="LU112" s="4"/>
      <c r="LV112" s="4"/>
      <c r="LW112" s="4"/>
      <c r="LX112" s="4"/>
      <c r="LY112" s="4"/>
      <c r="LZ112" s="4"/>
      <c r="MA112" s="4"/>
      <c r="MB112" s="4"/>
      <c r="MC112" s="4"/>
      <c r="MD112" s="4"/>
      <c r="ME112" s="4"/>
      <c r="MF112" s="4"/>
      <c r="MG112" s="4"/>
      <c r="MH112" s="4"/>
      <c r="MI112" s="4"/>
      <c r="MJ112" s="4"/>
      <c r="MK112" s="4"/>
      <c r="ML112" s="4"/>
      <c r="MM112" s="4"/>
      <c r="MN112" s="4"/>
      <c r="MO112" s="4"/>
      <c r="MP112" s="4"/>
      <c r="MQ112" s="4"/>
      <c r="MR112" s="4"/>
      <c r="MS112" s="4"/>
      <c r="MT112" s="4"/>
      <c r="MU112" s="4"/>
      <c r="MV112" s="4"/>
      <c r="MW112" s="4"/>
      <c r="MX112" s="4"/>
      <c r="MY112" s="4"/>
      <c r="MZ112" s="4"/>
      <c r="NA112" s="4"/>
      <c r="NB112" s="4"/>
      <c r="NC112" s="4"/>
      <c r="ND112" s="4"/>
      <c r="NE112" s="4"/>
      <c r="NF112" s="4"/>
      <c r="NG112" s="4"/>
      <c r="NH112" s="4"/>
      <c r="NI112" s="4"/>
    </row>
    <row r="113" spans="1:37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  <c r="IP113" s="4"/>
      <c r="IQ113" s="4"/>
      <c r="IR113" s="4"/>
      <c r="IS113" s="4"/>
      <c r="IT113" s="4"/>
      <c r="IU113" s="4"/>
      <c r="IV113" s="4"/>
      <c r="IW113" s="4"/>
      <c r="IX113" s="4"/>
      <c r="IY113" s="4"/>
      <c r="IZ113" s="4"/>
      <c r="JA113" s="4"/>
      <c r="JB113" s="4"/>
      <c r="JC113" s="4"/>
      <c r="JD113" s="4"/>
      <c r="JE113" s="4"/>
      <c r="JF113" s="4"/>
      <c r="JG113" s="4"/>
      <c r="JH113" s="4"/>
      <c r="JI113" s="4"/>
      <c r="JJ113" s="4"/>
      <c r="JK113" s="4"/>
      <c r="JL113" s="4"/>
      <c r="JM113" s="4"/>
      <c r="JN113" s="4"/>
      <c r="JO113" s="4"/>
      <c r="JP113" s="4"/>
      <c r="JQ113" s="4"/>
      <c r="JR113" s="4"/>
      <c r="JS113" s="4"/>
      <c r="JT113" s="4"/>
      <c r="JU113" s="4"/>
      <c r="JV113" s="4"/>
      <c r="JW113" s="4"/>
      <c r="JX113" s="4"/>
      <c r="JY113" s="4"/>
      <c r="JZ113" s="4"/>
      <c r="KA113" s="4"/>
      <c r="KB113" s="4"/>
      <c r="KC113" s="4"/>
      <c r="KD113" s="4"/>
      <c r="KE113" s="4"/>
      <c r="KF113" s="4"/>
      <c r="KG113" s="4"/>
      <c r="KH113" s="4"/>
      <c r="KI113" s="4"/>
      <c r="KJ113" s="4"/>
      <c r="KK113" s="4"/>
      <c r="KL113" s="4"/>
      <c r="KM113" s="4"/>
      <c r="KN113" s="4"/>
      <c r="KO113" s="4"/>
      <c r="KP113" s="4"/>
      <c r="KQ113" s="4"/>
      <c r="KR113" s="4"/>
      <c r="KS113" s="4"/>
      <c r="KT113" s="4"/>
      <c r="KU113" s="4"/>
      <c r="KV113" s="4"/>
      <c r="KW113" s="4"/>
      <c r="KX113" s="4"/>
      <c r="KY113" s="4"/>
      <c r="KZ113" s="4"/>
      <c r="LA113" s="4"/>
      <c r="LB113" s="4"/>
      <c r="LC113" s="4"/>
      <c r="LD113" s="4"/>
      <c r="LE113" s="4"/>
      <c r="LF113" s="4"/>
      <c r="LG113" s="4"/>
      <c r="LH113" s="4"/>
      <c r="LI113" s="4"/>
      <c r="LJ113" s="4"/>
      <c r="LK113" s="4"/>
      <c r="LL113" s="4"/>
      <c r="LM113" s="4"/>
      <c r="LN113" s="4"/>
      <c r="LO113" s="4"/>
      <c r="LP113" s="4"/>
      <c r="LQ113" s="4"/>
      <c r="LR113" s="4"/>
      <c r="LS113" s="4"/>
      <c r="LT113" s="4"/>
      <c r="LU113" s="4"/>
      <c r="LV113" s="4"/>
      <c r="LW113" s="4"/>
      <c r="LX113" s="4"/>
      <c r="LY113" s="4"/>
      <c r="LZ113" s="4"/>
      <c r="MA113" s="4"/>
      <c r="MB113" s="4"/>
      <c r="MC113" s="4"/>
      <c r="MD113" s="4"/>
      <c r="ME113" s="4"/>
      <c r="MF113" s="4"/>
      <c r="MG113" s="4"/>
      <c r="MH113" s="4"/>
      <c r="MI113" s="4"/>
      <c r="MJ113" s="4"/>
      <c r="MK113" s="4"/>
      <c r="ML113" s="4"/>
      <c r="MM113" s="4"/>
      <c r="MN113" s="4"/>
      <c r="MO113" s="4"/>
      <c r="MP113" s="4"/>
      <c r="MQ113" s="4"/>
      <c r="MR113" s="4"/>
      <c r="MS113" s="4"/>
      <c r="MT113" s="4"/>
      <c r="MU113" s="4"/>
      <c r="MV113" s="4"/>
      <c r="MW113" s="4"/>
      <c r="MX113" s="4"/>
      <c r="MY113" s="4"/>
      <c r="MZ113" s="4"/>
      <c r="NA113" s="4"/>
      <c r="NB113" s="4"/>
      <c r="NC113" s="4"/>
      <c r="ND113" s="4"/>
      <c r="NE113" s="4"/>
      <c r="NF113" s="4"/>
      <c r="NG113" s="4"/>
      <c r="NH113" s="4"/>
      <c r="NI113" s="4"/>
    </row>
    <row r="114" spans="1:373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  <c r="IK114" s="4"/>
      <c r="IL114" s="4"/>
      <c r="IM114" s="4"/>
      <c r="IN114" s="4"/>
      <c r="IO114" s="4"/>
      <c r="IP114" s="4"/>
      <c r="IQ114" s="4"/>
      <c r="IR114" s="4"/>
      <c r="IS114" s="4"/>
      <c r="IT114" s="4"/>
      <c r="IU114" s="4"/>
      <c r="IV114" s="4"/>
      <c r="IW114" s="4"/>
      <c r="IX114" s="4"/>
      <c r="IY114" s="4"/>
      <c r="IZ114" s="4"/>
      <c r="JA114" s="4"/>
      <c r="JB114" s="4"/>
      <c r="JC114" s="4"/>
      <c r="JD114" s="4"/>
      <c r="JE114" s="4"/>
      <c r="JF114" s="4"/>
      <c r="JG114" s="4"/>
      <c r="JH114" s="4"/>
      <c r="JI114" s="4"/>
      <c r="JJ114" s="4"/>
      <c r="JK114" s="4"/>
      <c r="JL114" s="4"/>
      <c r="JM114" s="4"/>
      <c r="JN114" s="4"/>
      <c r="JO114" s="4"/>
      <c r="JP114" s="4"/>
      <c r="JQ114" s="4"/>
      <c r="JR114" s="4"/>
      <c r="JS114" s="4"/>
      <c r="JT114" s="4"/>
      <c r="JU114" s="4"/>
      <c r="JV114" s="4"/>
      <c r="JW114" s="4"/>
      <c r="JX114" s="4"/>
      <c r="JY114" s="4"/>
      <c r="JZ114" s="4"/>
      <c r="KA114" s="4"/>
      <c r="KB114" s="4"/>
      <c r="KC114" s="4"/>
      <c r="KD114" s="4"/>
      <c r="KE114" s="4"/>
      <c r="KF114" s="4"/>
      <c r="KG114" s="4"/>
      <c r="KH114" s="4"/>
      <c r="KI114" s="4"/>
      <c r="KJ114" s="4"/>
      <c r="KK114" s="4"/>
      <c r="KL114" s="4"/>
      <c r="KM114" s="4"/>
      <c r="KN114" s="4"/>
      <c r="KO114" s="4"/>
      <c r="KP114" s="4"/>
      <c r="KQ114" s="4"/>
      <c r="KR114" s="4"/>
      <c r="KS114" s="4"/>
      <c r="KT114" s="4"/>
      <c r="KU114" s="4"/>
      <c r="KV114" s="4"/>
      <c r="KW114" s="4"/>
      <c r="KX114" s="4"/>
      <c r="KY114" s="4"/>
      <c r="KZ114" s="4"/>
      <c r="LA114" s="4"/>
      <c r="LB114" s="4"/>
      <c r="LC114" s="4"/>
      <c r="LD114" s="4"/>
      <c r="LE114" s="4"/>
      <c r="LF114" s="4"/>
      <c r="LG114" s="4"/>
      <c r="LH114" s="4"/>
      <c r="LI114" s="4"/>
      <c r="LJ114" s="4"/>
      <c r="LK114" s="4"/>
      <c r="LL114" s="4"/>
      <c r="LM114" s="4"/>
      <c r="LN114" s="4"/>
      <c r="LO114" s="4"/>
      <c r="LP114" s="4"/>
      <c r="LQ114" s="4"/>
      <c r="LR114" s="4"/>
      <c r="LS114" s="4"/>
      <c r="LT114" s="4"/>
      <c r="LU114" s="4"/>
      <c r="LV114" s="4"/>
      <c r="LW114" s="4"/>
      <c r="LX114" s="4"/>
      <c r="LY114" s="4"/>
      <c r="LZ114" s="4"/>
      <c r="MA114" s="4"/>
      <c r="MB114" s="4"/>
      <c r="MC114" s="4"/>
      <c r="MD114" s="4"/>
      <c r="ME114" s="4"/>
      <c r="MF114" s="4"/>
      <c r="MG114" s="4"/>
      <c r="MH114" s="4"/>
      <c r="MI114" s="4"/>
      <c r="MJ114" s="4"/>
      <c r="MK114" s="4"/>
      <c r="ML114" s="4"/>
      <c r="MM114" s="4"/>
      <c r="MN114" s="4"/>
      <c r="MO114" s="4"/>
      <c r="MP114" s="4"/>
      <c r="MQ114" s="4"/>
      <c r="MR114" s="4"/>
      <c r="MS114" s="4"/>
      <c r="MT114" s="4"/>
      <c r="MU114" s="4"/>
      <c r="MV114" s="4"/>
      <c r="MW114" s="4"/>
      <c r="MX114" s="4"/>
      <c r="MY114" s="4"/>
      <c r="MZ114" s="4"/>
      <c r="NA114" s="4"/>
      <c r="NB114" s="4"/>
      <c r="NC114" s="4"/>
      <c r="ND114" s="4"/>
      <c r="NE114" s="4"/>
      <c r="NF114" s="4"/>
      <c r="NG114" s="4"/>
      <c r="NH114" s="4"/>
      <c r="NI114" s="4"/>
    </row>
    <row r="115" spans="1:373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  <c r="IF115" s="4"/>
      <c r="IG115" s="4"/>
      <c r="IH115" s="4"/>
      <c r="II115" s="4"/>
      <c r="IJ115" s="4"/>
      <c r="IK115" s="4"/>
      <c r="IL115" s="4"/>
      <c r="IM115" s="4"/>
      <c r="IN115" s="4"/>
      <c r="IO115" s="4"/>
      <c r="IP115" s="4"/>
      <c r="IQ115" s="4"/>
      <c r="IR115" s="4"/>
      <c r="IS115" s="4"/>
      <c r="IT115" s="4"/>
      <c r="IU115" s="4"/>
      <c r="IV115" s="4"/>
      <c r="IW115" s="4"/>
      <c r="IX115" s="4"/>
      <c r="IY115" s="4"/>
      <c r="IZ115" s="4"/>
      <c r="JA115" s="4"/>
      <c r="JB115" s="4"/>
      <c r="JC115" s="4"/>
      <c r="JD115" s="4"/>
      <c r="JE115" s="4"/>
      <c r="JF115" s="4"/>
      <c r="JG115" s="4"/>
      <c r="JH115" s="4"/>
      <c r="JI115" s="4"/>
      <c r="JJ115" s="4"/>
      <c r="JK115" s="4"/>
      <c r="JL115" s="4"/>
      <c r="JM115" s="4"/>
      <c r="JN115" s="4"/>
      <c r="JO115" s="4"/>
      <c r="JP115" s="4"/>
      <c r="JQ115" s="4"/>
      <c r="JR115" s="4"/>
      <c r="JS115" s="4"/>
      <c r="JT115" s="4"/>
      <c r="JU115" s="4"/>
      <c r="JV115" s="4"/>
      <c r="JW115" s="4"/>
      <c r="JX115" s="4"/>
      <c r="JY115" s="4"/>
      <c r="JZ115" s="4"/>
      <c r="KA115" s="4"/>
      <c r="KB115" s="4"/>
      <c r="KC115" s="4"/>
      <c r="KD115" s="4"/>
      <c r="KE115" s="4"/>
      <c r="KF115" s="4"/>
      <c r="KG115" s="4"/>
      <c r="KH115" s="4"/>
      <c r="KI115" s="4"/>
      <c r="KJ115" s="4"/>
      <c r="KK115" s="4"/>
      <c r="KL115" s="4"/>
      <c r="KM115" s="4"/>
      <c r="KN115" s="4"/>
      <c r="KO115" s="4"/>
      <c r="KP115" s="4"/>
      <c r="KQ115" s="4"/>
      <c r="KR115" s="4"/>
      <c r="KS115" s="4"/>
      <c r="KT115" s="4"/>
      <c r="KU115" s="4"/>
      <c r="KV115" s="4"/>
      <c r="KW115" s="4"/>
      <c r="KX115" s="4"/>
      <c r="KY115" s="4"/>
      <c r="KZ115" s="4"/>
      <c r="LA115" s="4"/>
      <c r="LB115" s="4"/>
      <c r="LC115" s="4"/>
      <c r="LD115" s="4"/>
      <c r="LE115" s="4"/>
      <c r="LF115" s="4"/>
      <c r="LG115" s="4"/>
      <c r="LH115" s="4"/>
      <c r="LI115" s="4"/>
      <c r="LJ115" s="4"/>
      <c r="LK115" s="4"/>
      <c r="LL115" s="4"/>
      <c r="LM115" s="4"/>
      <c r="LN115" s="4"/>
      <c r="LO115" s="4"/>
      <c r="LP115" s="4"/>
      <c r="LQ115" s="4"/>
      <c r="LR115" s="4"/>
      <c r="LS115" s="4"/>
      <c r="LT115" s="4"/>
      <c r="LU115" s="4"/>
      <c r="LV115" s="4"/>
      <c r="LW115" s="4"/>
      <c r="LX115" s="4"/>
      <c r="LY115" s="4"/>
      <c r="LZ115" s="4"/>
      <c r="MA115" s="4"/>
      <c r="MB115" s="4"/>
      <c r="MC115" s="4"/>
      <c r="MD115" s="4"/>
      <c r="ME115" s="4"/>
      <c r="MF115" s="4"/>
      <c r="MG115" s="4"/>
      <c r="MH115" s="4"/>
      <c r="MI115" s="4"/>
      <c r="MJ115" s="4"/>
      <c r="MK115" s="4"/>
      <c r="ML115" s="4"/>
      <c r="MM115" s="4"/>
      <c r="MN115" s="4"/>
      <c r="MO115" s="4"/>
      <c r="MP115" s="4"/>
      <c r="MQ115" s="4"/>
      <c r="MR115" s="4"/>
      <c r="MS115" s="4"/>
      <c r="MT115" s="4"/>
      <c r="MU115" s="4"/>
      <c r="MV115" s="4"/>
      <c r="MW115" s="4"/>
      <c r="MX115" s="4"/>
      <c r="MY115" s="4"/>
      <c r="MZ115" s="4"/>
      <c r="NA115" s="4"/>
      <c r="NB115" s="4"/>
      <c r="NC115" s="4"/>
      <c r="ND115" s="4"/>
      <c r="NE115" s="4"/>
      <c r="NF115" s="4"/>
      <c r="NG115" s="4"/>
      <c r="NH115" s="4"/>
      <c r="NI115" s="4"/>
    </row>
    <row r="116" spans="1:373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  <c r="IF116" s="4"/>
      <c r="IG116" s="4"/>
      <c r="IH116" s="4"/>
      <c r="II116" s="4"/>
      <c r="IJ116" s="4"/>
      <c r="IK116" s="4"/>
      <c r="IL116" s="4"/>
      <c r="IM116" s="4"/>
      <c r="IN116" s="4"/>
      <c r="IO116" s="4"/>
      <c r="IP116" s="4"/>
      <c r="IQ116" s="4"/>
      <c r="IR116" s="4"/>
      <c r="IS116" s="4"/>
      <c r="IT116" s="4"/>
      <c r="IU116" s="4"/>
      <c r="IV116" s="4"/>
      <c r="IW116" s="4"/>
      <c r="IX116" s="4"/>
      <c r="IY116" s="4"/>
      <c r="IZ116" s="4"/>
      <c r="JA116" s="4"/>
      <c r="JB116" s="4"/>
      <c r="JC116" s="4"/>
      <c r="JD116" s="4"/>
      <c r="JE116" s="4"/>
      <c r="JF116" s="4"/>
      <c r="JG116" s="4"/>
      <c r="JH116" s="4"/>
      <c r="JI116" s="4"/>
      <c r="JJ116" s="4"/>
      <c r="JK116" s="4"/>
      <c r="JL116" s="4"/>
      <c r="JM116" s="4"/>
      <c r="JN116" s="4"/>
      <c r="JO116" s="4"/>
      <c r="JP116" s="4"/>
      <c r="JQ116" s="4"/>
      <c r="JR116" s="4"/>
      <c r="JS116" s="4"/>
      <c r="JT116" s="4"/>
      <c r="JU116" s="4"/>
      <c r="JV116" s="4"/>
      <c r="JW116" s="4"/>
      <c r="JX116" s="4"/>
      <c r="JY116" s="4"/>
      <c r="JZ116" s="4"/>
      <c r="KA116" s="4"/>
      <c r="KB116" s="4"/>
      <c r="KC116" s="4"/>
      <c r="KD116" s="4"/>
      <c r="KE116" s="4"/>
      <c r="KF116" s="4"/>
      <c r="KG116" s="4"/>
      <c r="KH116" s="4"/>
      <c r="KI116" s="4"/>
      <c r="KJ116" s="4"/>
      <c r="KK116" s="4"/>
      <c r="KL116" s="4"/>
      <c r="KM116" s="4"/>
      <c r="KN116" s="4"/>
      <c r="KO116" s="4"/>
      <c r="KP116" s="4"/>
      <c r="KQ116" s="4"/>
      <c r="KR116" s="4"/>
      <c r="KS116" s="4"/>
      <c r="KT116" s="4"/>
      <c r="KU116" s="4"/>
      <c r="KV116" s="4"/>
      <c r="KW116" s="4"/>
      <c r="KX116" s="4"/>
      <c r="KY116" s="4"/>
      <c r="KZ116" s="4"/>
      <c r="LA116" s="4"/>
      <c r="LB116" s="4"/>
      <c r="LC116" s="4"/>
      <c r="LD116" s="4"/>
      <c r="LE116" s="4"/>
      <c r="LF116" s="4"/>
      <c r="LG116" s="4"/>
      <c r="LH116" s="4"/>
      <c r="LI116" s="4"/>
      <c r="LJ116" s="4"/>
      <c r="LK116" s="4"/>
      <c r="LL116" s="4"/>
      <c r="LM116" s="4"/>
      <c r="LN116" s="4"/>
      <c r="LO116" s="4"/>
      <c r="LP116" s="4"/>
      <c r="LQ116" s="4"/>
      <c r="LR116" s="4"/>
      <c r="LS116" s="4"/>
      <c r="LT116" s="4"/>
      <c r="LU116" s="4"/>
      <c r="LV116" s="4"/>
      <c r="LW116" s="4"/>
      <c r="LX116" s="4"/>
      <c r="LY116" s="4"/>
      <c r="LZ116" s="4"/>
      <c r="MA116" s="4"/>
      <c r="MB116" s="4"/>
      <c r="MC116" s="4"/>
      <c r="MD116" s="4"/>
      <c r="ME116" s="4"/>
      <c r="MF116" s="4"/>
      <c r="MG116" s="4"/>
      <c r="MH116" s="4"/>
      <c r="MI116" s="4"/>
      <c r="MJ116" s="4"/>
      <c r="MK116" s="4"/>
      <c r="ML116" s="4"/>
      <c r="MM116" s="4"/>
      <c r="MN116" s="4"/>
      <c r="MO116" s="4"/>
      <c r="MP116" s="4"/>
      <c r="MQ116" s="4"/>
      <c r="MR116" s="4"/>
      <c r="MS116" s="4"/>
      <c r="MT116" s="4"/>
      <c r="MU116" s="4"/>
      <c r="MV116" s="4"/>
      <c r="MW116" s="4"/>
      <c r="MX116" s="4"/>
      <c r="MY116" s="4"/>
      <c r="MZ116" s="4"/>
      <c r="NA116" s="4"/>
      <c r="NB116" s="4"/>
      <c r="NC116" s="4"/>
      <c r="ND116" s="4"/>
      <c r="NE116" s="4"/>
      <c r="NF116" s="4"/>
      <c r="NG116" s="4"/>
      <c r="NH116" s="4"/>
      <c r="NI116" s="4"/>
    </row>
    <row r="117" spans="1:373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  <c r="IF117" s="4"/>
      <c r="IG117" s="4"/>
      <c r="IH117" s="4"/>
      <c r="II117" s="4"/>
      <c r="IJ117" s="4"/>
      <c r="IK117" s="4"/>
      <c r="IL117" s="4"/>
      <c r="IM117" s="4"/>
      <c r="IN117" s="4"/>
      <c r="IO117" s="4"/>
      <c r="IP117" s="4"/>
      <c r="IQ117" s="4"/>
      <c r="IR117" s="4"/>
      <c r="IS117" s="4"/>
      <c r="IT117" s="4"/>
      <c r="IU117" s="4"/>
      <c r="IV117" s="4"/>
      <c r="IW117" s="4"/>
      <c r="IX117" s="4"/>
      <c r="IY117" s="4"/>
      <c r="IZ117" s="4"/>
      <c r="JA117" s="4"/>
      <c r="JB117" s="4"/>
      <c r="JC117" s="4"/>
      <c r="JD117" s="4"/>
      <c r="JE117" s="4"/>
      <c r="JF117" s="4"/>
      <c r="JG117" s="4"/>
      <c r="JH117" s="4"/>
      <c r="JI117" s="4"/>
      <c r="JJ117" s="4"/>
      <c r="JK117" s="4"/>
      <c r="JL117" s="4"/>
      <c r="JM117" s="4"/>
      <c r="JN117" s="4"/>
      <c r="JO117" s="4"/>
      <c r="JP117" s="4"/>
      <c r="JQ117" s="4"/>
      <c r="JR117" s="4"/>
      <c r="JS117" s="4"/>
      <c r="JT117" s="4"/>
      <c r="JU117" s="4"/>
      <c r="JV117" s="4"/>
      <c r="JW117" s="4"/>
      <c r="JX117" s="4"/>
      <c r="JY117" s="4"/>
      <c r="JZ117" s="4"/>
      <c r="KA117" s="4"/>
      <c r="KB117" s="4"/>
      <c r="KC117" s="4"/>
      <c r="KD117" s="4"/>
      <c r="KE117" s="4"/>
      <c r="KF117" s="4"/>
      <c r="KG117" s="4"/>
      <c r="KH117" s="4"/>
      <c r="KI117" s="4"/>
      <c r="KJ117" s="4"/>
      <c r="KK117" s="4"/>
      <c r="KL117" s="4"/>
      <c r="KM117" s="4"/>
      <c r="KN117" s="4"/>
      <c r="KO117" s="4"/>
      <c r="KP117" s="4"/>
      <c r="KQ117" s="4"/>
      <c r="KR117" s="4"/>
      <c r="KS117" s="4"/>
      <c r="KT117" s="4"/>
      <c r="KU117" s="4"/>
      <c r="KV117" s="4"/>
      <c r="KW117" s="4"/>
      <c r="KX117" s="4"/>
      <c r="KY117" s="4"/>
      <c r="KZ117" s="4"/>
      <c r="LA117" s="4"/>
      <c r="LB117" s="4"/>
      <c r="LC117" s="4"/>
      <c r="LD117" s="4"/>
      <c r="LE117" s="4"/>
      <c r="LF117" s="4"/>
      <c r="LG117" s="4"/>
      <c r="LH117" s="4"/>
      <c r="LI117" s="4"/>
      <c r="LJ117" s="4"/>
      <c r="LK117" s="4"/>
      <c r="LL117" s="4"/>
      <c r="LM117" s="4"/>
      <c r="LN117" s="4"/>
      <c r="LO117" s="4"/>
      <c r="LP117" s="4"/>
      <c r="LQ117" s="4"/>
      <c r="LR117" s="4"/>
      <c r="LS117" s="4"/>
      <c r="LT117" s="4"/>
      <c r="LU117" s="4"/>
      <c r="LV117" s="4"/>
      <c r="LW117" s="4"/>
      <c r="LX117" s="4"/>
      <c r="LY117" s="4"/>
      <c r="LZ117" s="4"/>
      <c r="MA117" s="4"/>
      <c r="MB117" s="4"/>
      <c r="MC117" s="4"/>
      <c r="MD117" s="4"/>
      <c r="ME117" s="4"/>
      <c r="MF117" s="4"/>
      <c r="MG117" s="4"/>
      <c r="MH117" s="4"/>
      <c r="MI117" s="4"/>
      <c r="MJ117" s="4"/>
      <c r="MK117" s="4"/>
      <c r="ML117" s="4"/>
      <c r="MM117" s="4"/>
      <c r="MN117" s="4"/>
      <c r="MO117" s="4"/>
      <c r="MP117" s="4"/>
      <c r="MQ117" s="4"/>
      <c r="MR117" s="4"/>
      <c r="MS117" s="4"/>
      <c r="MT117" s="4"/>
      <c r="MU117" s="4"/>
      <c r="MV117" s="4"/>
      <c r="MW117" s="4"/>
      <c r="MX117" s="4"/>
      <c r="MY117" s="4"/>
      <c r="MZ117" s="4"/>
      <c r="NA117" s="4"/>
      <c r="NB117" s="4"/>
      <c r="NC117" s="4"/>
      <c r="ND117" s="4"/>
      <c r="NE117" s="4"/>
      <c r="NF117" s="4"/>
      <c r="NG117" s="4"/>
      <c r="NH117" s="4"/>
      <c r="NI117" s="4"/>
    </row>
    <row r="118" spans="1:373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  <c r="IF118" s="4"/>
      <c r="IG118" s="4"/>
      <c r="IH118" s="4"/>
      <c r="II118" s="4"/>
      <c r="IJ118" s="4"/>
      <c r="IK118" s="4"/>
      <c r="IL118" s="4"/>
      <c r="IM118" s="4"/>
      <c r="IN118" s="4"/>
      <c r="IO118" s="4"/>
      <c r="IP118" s="4"/>
      <c r="IQ118" s="4"/>
      <c r="IR118" s="4"/>
      <c r="IS118" s="4"/>
      <c r="IT118" s="4"/>
      <c r="IU118" s="4"/>
      <c r="IV118" s="4"/>
      <c r="IW118" s="4"/>
      <c r="IX118" s="4"/>
      <c r="IY118" s="4"/>
      <c r="IZ118" s="4"/>
      <c r="JA118" s="4"/>
      <c r="JB118" s="4"/>
      <c r="JC118" s="4"/>
      <c r="JD118" s="4"/>
      <c r="JE118" s="4"/>
      <c r="JF118" s="4"/>
      <c r="JG118" s="4"/>
      <c r="JH118" s="4"/>
      <c r="JI118" s="4"/>
      <c r="JJ118" s="4"/>
      <c r="JK118" s="4"/>
      <c r="JL118" s="4"/>
      <c r="JM118" s="4"/>
      <c r="JN118" s="4"/>
      <c r="JO118" s="4"/>
      <c r="JP118" s="4"/>
      <c r="JQ118" s="4"/>
      <c r="JR118" s="4"/>
      <c r="JS118" s="4"/>
      <c r="JT118" s="4"/>
      <c r="JU118" s="4"/>
      <c r="JV118" s="4"/>
      <c r="JW118" s="4"/>
      <c r="JX118" s="4"/>
      <c r="JY118" s="4"/>
      <c r="JZ118" s="4"/>
      <c r="KA118" s="4"/>
      <c r="KB118" s="4"/>
      <c r="KC118" s="4"/>
      <c r="KD118" s="4"/>
      <c r="KE118" s="4"/>
      <c r="KF118" s="4"/>
      <c r="KG118" s="4"/>
      <c r="KH118" s="4"/>
      <c r="KI118" s="4"/>
      <c r="KJ118" s="4"/>
      <c r="KK118" s="4"/>
      <c r="KL118" s="4"/>
      <c r="KM118" s="4"/>
      <c r="KN118" s="4"/>
      <c r="KO118" s="4"/>
      <c r="KP118" s="4"/>
      <c r="KQ118" s="4"/>
      <c r="KR118" s="4"/>
      <c r="KS118" s="4"/>
      <c r="KT118" s="4"/>
      <c r="KU118" s="4"/>
      <c r="KV118" s="4"/>
      <c r="KW118" s="4"/>
      <c r="KX118" s="4"/>
      <c r="KY118" s="4"/>
      <c r="KZ118" s="4"/>
      <c r="LA118" s="4"/>
      <c r="LB118" s="4"/>
      <c r="LC118" s="4"/>
      <c r="LD118" s="4"/>
      <c r="LE118" s="4"/>
      <c r="LF118" s="4"/>
      <c r="LG118" s="4"/>
      <c r="LH118" s="4"/>
      <c r="LI118" s="4"/>
      <c r="LJ118" s="4"/>
      <c r="LK118" s="4"/>
      <c r="LL118" s="4"/>
      <c r="LM118" s="4"/>
      <c r="LN118" s="4"/>
      <c r="LO118" s="4"/>
      <c r="LP118" s="4"/>
      <c r="LQ118" s="4"/>
      <c r="LR118" s="4"/>
      <c r="LS118" s="4"/>
      <c r="LT118" s="4"/>
      <c r="LU118" s="4"/>
      <c r="LV118" s="4"/>
      <c r="LW118" s="4"/>
      <c r="LX118" s="4"/>
      <c r="LY118" s="4"/>
      <c r="LZ118" s="4"/>
      <c r="MA118" s="4"/>
      <c r="MB118" s="4"/>
      <c r="MC118" s="4"/>
      <c r="MD118" s="4"/>
      <c r="ME118" s="4"/>
      <c r="MF118" s="4"/>
      <c r="MG118" s="4"/>
      <c r="MH118" s="4"/>
      <c r="MI118" s="4"/>
      <c r="MJ118" s="4"/>
      <c r="MK118" s="4"/>
      <c r="ML118" s="4"/>
      <c r="MM118" s="4"/>
      <c r="MN118" s="4"/>
      <c r="MO118" s="4"/>
      <c r="MP118" s="4"/>
      <c r="MQ118" s="4"/>
      <c r="MR118" s="4"/>
      <c r="MS118" s="4"/>
      <c r="MT118" s="4"/>
      <c r="MU118" s="4"/>
      <c r="MV118" s="4"/>
      <c r="MW118" s="4"/>
      <c r="MX118" s="4"/>
      <c r="MY118" s="4"/>
      <c r="MZ118" s="4"/>
      <c r="NA118" s="4"/>
      <c r="NB118" s="4"/>
      <c r="NC118" s="4"/>
      <c r="ND118" s="4"/>
      <c r="NE118" s="4"/>
      <c r="NF118" s="4"/>
      <c r="NG118" s="4"/>
      <c r="NH118" s="4"/>
      <c r="NI118" s="4"/>
    </row>
    <row r="119" spans="1:373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  <c r="IA119" s="4"/>
      <c r="IB119" s="4"/>
      <c r="IC119" s="4"/>
      <c r="ID119" s="4"/>
      <c r="IE119" s="4"/>
      <c r="IF119" s="4"/>
      <c r="IG119" s="4"/>
      <c r="IH119" s="4"/>
      <c r="II119" s="4"/>
      <c r="IJ119" s="4"/>
      <c r="IK119" s="4"/>
      <c r="IL119" s="4"/>
      <c r="IM119" s="4"/>
      <c r="IN119" s="4"/>
      <c r="IO119" s="4"/>
      <c r="IP119" s="4"/>
      <c r="IQ119" s="4"/>
      <c r="IR119" s="4"/>
      <c r="IS119" s="4"/>
      <c r="IT119" s="4"/>
      <c r="IU119" s="4"/>
      <c r="IV119" s="4"/>
      <c r="IW119" s="4"/>
      <c r="IX119" s="4"/>
      <c r="IY119" s="4"/>
      <c r="IZ119" s="4"/>
      <c r="JA119" s="4"/>
      <c r="JB119" s="4"/>
      <c r="JC119" s="4"/>
      <c r="JD119" s="4"/>
      <c r="JE119" s="4"/>
      <c r="JF119" s="4"/>
      <c r="JG119" s="4"/>
      <c r="JH119" s="4"/>
      <c r="JI119" s="4"/>
      <c r="JJ119" s="4"/>
      <c r="JK119" s="4"/>
      <c r="JL119" s="4"/>
      <c r="JM119" s="4"/>
      <c r="JN119" s="4"/>
      <c r="JO119" s="4"/>
      <c r="JP119" s="4"/>
      <c r="JQ119" s="4"/>
      <c r="JR119" s="4"/>
      <c r="JS119" s="4"/>
      <c r="JT119" s="4"/>
      <c r="JU119" s="4"/>
      <c r="JV119" s="4"/>
      <c r="JW119" s="4"/>
      <c r="JX119" s="4"/>
      <c r="JY119" s="4"/>
      <c r="JZ119" s="4"/>
      <c r="KA119" s="4"/>
      <c r="KB119" s="4"/>
      <c r="KC119" s="4"/>
      <c r="KD119" s="4"/>
      <c r="KE119" s="4"/>
      <c r="KF119" s="4"/>
      <c r="KG119" s="4"/>
      <c r="KH119" s="4"/>
      <c r="KI119" s="4"/>
      <c r="KJ119" s="4"/>
      <c r="KK119" s="4"/>
      <c r="KL119" s="4"/>
      <c r="KM119" s="4"/>
      <c r="KN119" s="4"/>
      <c r="KO119" s="4"/>
      <c r="KP119" s="4"/>
      <c r="KQ119" s="4"/>
      <c r="KR119" s="4"/>
      <c r="KS119" s="4"/>
      <c r="KT119" s="4"/>
      <c r="KU119" s="4"/>
      <c r="KV119" s="4"/>
      <c r="KW119" s="4"/>
      <c r="KX119" s="4"/>
      <c r="KY119" s="4"/>
      <c r="KZ119" s="4"/>
      <c r="LA119" s="4"/>
      <c r="LB119" s="4"/>
      <c r="LC119" s="4"/>
      <c r="LD119" s="4"/>
      <c r="LE119" s="4"/>
      <c r="LF119" s="4"/>
      <c r="LG119" s="4"/>
      <c r="LH119" s="4"/>
      <c r="LI119" s="4"/>
      <c r="LJ119" s="4"/>
      <c r="LK119" s="4"/>
      <c r="LL119" s="4"/>
      <c r="LM119" s="4"/>
      <c r="LN119" s="4"/>
      <c r="LO119" s="4"/>
      <c r="LP119" s="4"/>
      <c r="LQ119" s="4"/>
      <c r="LR119" s="4"/>
      <c r="LS119" s="4"/>
      <c r="LT119" s="4"/>
      <c r="LU119" s="4"/>
      <c r="LV119" s="4"/>
      <c r="LW119" s="4"/>
      <c r="LX119" s="4"/>
      <c r="LY119" s="4"/>
      <c r="LZ119" s="4"/>
      <c r="MA119" s="4"/>
      <c r="MB119" s="4"/>
      <c r="MC119" s="4"/>
      <c r="MD119" s="4"/>
      <c r="ME119" s="4"/>
      <c r="MF119" s="4"/>
      <c r="MG119" s="4"/>
      <c r="MH119" s="4"/>
      <c r="MI119" s="4"/>
      <c r="MJ119" s="4"/>
      <c r="MK119" s="4"/>
      <c r="ML119" s="4"/>
      <c r="MM119" s="4"/>
      <c r="MN119" s="4"/>
      <c r="MO119" s="4"/>
      <c r="MP119" s="4"/>
      <c r="MQ119" s="4"/>
      <c r="MR119" s="4"/>
      <c r="MS119" s="4"/>
      <c r="MT119" s="4"/>
      <c r="MU119" s="4"/>
      <c r="MV119" s="4"/>
      <c r="MW119" s="4"/>
      <c r="MX119" s="4"/>
      <c r="MY119" s="4"/>
      <c r="MZ119" s="4"/>
      <c r="NA119" s="4"/>
      <c r="NB119" s="4"/>
      <c r="NC119" s="4"/>
      <c r="ND119" s="4"/>
      <c r="NE119" s="4"/>
      <c r="NF119" s="4"/>
      <c r="NG119" s="4"/>
      <c r="NH119" s="4"/>
      <c r="NI119" s="4"/>
    </row>
    <row r="120" spans="1:373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  <c r="HK120" s="4"/>
      <c r="HL120" s="4"/>
      <c r="HM120" s="4"/>
      <c r="HN120" s="4"/>
      <c r="HO120" s="4"/>
      <c r="HP120" s="4"/>
      <c r="HQ120" s="4"/>
      <c r="HR120" s="4"/>
      <c r="HS120" s="4"/>
      <c r="HT120" s="4"/>
      <c r="HU120" s="4"/>
      <c r="HV120" s="4"/>
      <c r="HW120" s="4"/>
      <c r="HX120" s="4"/>
      <c r="HY120" s="4"/>
      <c r="HZ120" s="4"/>
      <c r="IA120" s="4"/>
      <c r="IB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  <c r="IP120" s="4"/>
      <c r="IQ120" s="4"/>
      <c r="IR120" s="4"/>
      <c r="IS120" s="4"/>
      <c r="IT120" s="4"/>
      <c r="IU120" s="4"/>
      <c r="IV120" s="4"/>
      <c r="IW120" s="4"/>
      <c r="IX120" s="4"/>
      <c r="IY120" s="4"/>
      <c r="IZ120" s="4"/>
      <c r="JA120" s="4"/>
      <c r="JB120" s="4"/>
      <c r="JC120" s="4"/>
      <c r="JD120" s="4"/>
      <c r="JE120" s="4"/>
      <c r="JF120" s="4"/>
      <c r="JG120" s="4"/>
      <c r="JH120" s="4"/>
      <c r="JI120" s="4"/>
      <c r="JJ120" s="4"/>
      <c r="JK120" s="4"/>
      <c r="JL120" s="4"/>
      <c r="JM120" s="4"/>
      <c r="JN120" s="4"/>
      <c r="JO120" s="4"/>
      <c r="JP120" s="4"/>
      <c r="JQ120" s="4"/>
      <c r="JR120" s="4"/>
      <c r="JS120" s="4"/>
      <c r="JT120" s="4"/>
      <c r="JU120" s="4"/>
      <c r="JV120" s="4"/>
      <c r="JW120" s="4"/>
      <c r="JX120" s="4"/>
      <c r="JY120" s="4"/>
      <c r="JZ120" s="4"/>
      <c r="KA120" s="4"/>
      <c r="KB120" s="4"/>
      <c r="KC120" s="4"/>
      <c r="KD120" s="4"/>
      <c r="KE120" s="4"/>
      <c r="KF120" s="4"/>
      <c r="KG120" s="4"/>
      <c r="KH120" s="4"/>
      <c r="KI120" s="4"/>
      <c r="KJ120" s="4"/>
      <c r="KK120" s="4"/>
      <c r="KL120" s="4"/>
      <c r="KM120" s="4"/>
      <c r="KN120" s="4"/>
      <c r="KO120" s="4"/>
      <c r="KP120" s="4"/>
      <c r="KQ120" s="4"/>
      <c r="KR120" s="4"/>
      <c r="KS120" s="4"/>
      <c r="KT120" s="4"/>
      <c r="KU120" s="4"/>
      <c r="KV120" s="4"/>
      <c r="KW120" s="4"/>
      <c r="KX120" s="4"/>
      <c r="KY120" s="4"/>
      <c r="KZ120" s="4"/>
      <c r="LA120" s="4"/>
      <c r="LB120" s="4"/>
      <c r="LC120" s="4"/>
      <c r="LD120" s="4"/>
      <c r="LE120" s="4"/>
      <c r="LF120" s="4"/>
      <c r="LG120" s="4"/>
      <c r="LH120" s="4"/>
      <c r="LI120" s="4"/>
      <c r="LJ120" s="4"/>
      <c r="LK120" s="4"/>
      <c r="LL120" s="4"/>
      <c r="LM120" s="4"/>
      <c r="LN120" s="4"/>
      <c r="LO120" s="4"/>
      <c r="LP120" s="4"/>
      <c r="LQ120" s="4"/>
      <c r="LR120" s="4"/>
      <c r="LS120" s="4"/>
      <c r="LT120" s="4"/>
      <c r="LU120" s="4"/>
      <c r="LV120" s="4"/>
      <c r="LW120" s="4"/>
      <c r="LX120" s="4"/>
      <c r="LY120" s="4"/>
      <c r="LZ120" s="4"/>
      <c r="MA120" s="4"/>
      <c r="MB120" s="4"/>
      <c r="MC120" s="4"/>
      <c r="MD120" s="4"/>
      <c r="ME120" s="4"/>
      <c r="MF120" s="4"/>
      <c r="MG120" s="4"/>
      <c r="MH120" s="4"/>
      <c r="MI120" s="4"/>
      <c r="MJ120" s="4"/>
      <c r="MK120" s="4"/>
      <c r="ML120" s="4"/>
      <c r="MM120" s="4"/>
      <c r="MN120" s="4"/>
      <c r="MO120" s="4"/>
      <c r="MP120" s="4"/>
      <c r="MQ120" s="4"/>
      <c r="MR120" s="4"/>
      <c r="MS120" s="4"/>
      <c r="MT120" s="4"/>
      <c r="MU120" s="4"/>
      <c r="MV120" s="4"/>
      <c r="MW120" s="4"/>
      <c r="MX120" s="4"/>
      <c r="MY120" s="4"/>
      <c r="MZ120" s="4"/>
      <c r="NA120" s="4"/>
      <c r="NB120" s="4"/>
      <c r="NC120" s="4"/>
      <c r="ND120" s="4"/>
      <c r="NE120" s="4"/>
      <c r="NF120" s="4"/>
      <c r="NG120" s="4"/>
      <c r="NH120" s="4"/>
      <c r="NI120" s="4"/>
    </row>
    <row r="121" spans="1:373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  <c r="HK121" s="4"/>
      <c r="HL121" s="4"/>
      <c r="HM121" s="4"/>
      <c r="HN121" s="4"/>
      <c r="HO121" s="4"/>
      <c r="HP121" s="4"/>
      <c r="HQ121" s="4"/>
      <c r="HR121" s="4"/>
      <c r="HS121" s="4"/>
      <c r="HT121" s="4"/>
      <c r="HU121" s="4"/>
      <c r="HV121" s="4"/>
      <c r="HW121" s="4"/>
      <c r="HX121" s="4"/>
      <c r="HY121" s="4"/>
      <c r="HZ121" s="4"/>
      <c r="IA121" s="4"/>
      <c r="IB121" s="4"/>
      <c r="IC121" s="4"/>
      <c r="ID121" s="4"/>
      <c r="IE121" s="4"/>
      <c r="IF121" s="4"/>
      <c r="IG121" s="4"/>
      <c r="IH121" s="4"/>
      <c r="II121" s="4"/>
      <c r="IJ121" s="4"/>
      <c r="IK121" s="4"/>
      <c r="IL121" s="4"/>
      <c r="IM121" s="4"/>
      <c r="IN121" s="4"/>
      <c r="IO121" s="4"/>
      <c r="IP121" s="4"/>
      <c r="IQ121" s="4"/>
      <c r="IR121" s="4"/>
      <c r="IS121" s="4"/>
      <c r="IT121" s="4"/>
      <c r="IU121" s="4"/>
      <c r="IV121" s="4"/>
      <c r="IW121" s="4"/>
      <c r="IX121" s="4"/>
      <c r="IY121" s="4"/>
      <c r="IZ121" s="4"/>
      <c r="JA121" s="4"/>
      <c r="JB121" s="4"/>
      <c r="JC121" s="4"/>
      <c r="JD121" s="4"/>
      <c r="JE121" s="4"/>
      <c r="JF121" s="4"/>
      <c r="JG121" s="4"/>
      <c r="JH121" s="4"/>
      <c r="JI121" s="4"/>
      <c r="JJ121" s="4"/>
      <c r="JK121" s="4"/>
      <c r="JL121" s="4"/>
      <c r="JM121" s="4"/>
      <c r="JN121" s="4"/>
      <c r="JO121" s="4"/>
      <c r="JP121" s="4"/>
      <c r="JQ121" s="4"/>
      <c r="JR121" s="4"/>
      <c r="JS121" s="4"/>
      <c r="JT121" s="4"/>
      <c r="JU121" s="4"/>
      <c r="JV121" s="4"/>
      <c r="JW121" s="4"/>
      <c r="JX121" s="4"/>
      <c r="JY121" s="4"/>
      <c r="JZ121" s="4"/>
      <c r="KA121" s="4"/>
      <c r="KB121" s="4"/>
      <c r="KC121" s="4"/>
      <c r="KD121" s="4"/>
      <c r="KE121" s="4"/>
      <c r="KF121" s="4"/>
      <c r="KG121" s="4"/>
      <c r="KH121" s="4"/>
      <c r="KI121" s="4"/>
      <c r="KJ121" s="4"/>
      <c r="KK121" s="4"/>
      <c r="KL121" s="4"/>
      <c r="KM121" s="4"/>
      <c r="KN121" s="4"/>
      <c r="KO121" s="4"/>
      <c r="KP121" s="4"/>
      <c r="KQ121" s="4"/>
      <c r="KR121" s="4"/>
      <c r="KS121" s="4"/>
      <c r="KT121" s="4"/>
      <c r="KU121" s="4"/>
      <c r="KV121" s="4"/>
      <c r="KW121" s="4"/>
      <c r="KX121" s="4"/>
      <c r="KY121" s="4"/>
      <c r="KZ121" s="4"/>
      <c r="LA121" s="4"/>
      <c r="LB121" s="4"/>
      <c r="LC121" s="4"/>
      <c r="LD121" s="4"/>
      <c r="LE121" s="4"/>
      <c r="LF121" s="4"/>
      <c r="LG121" s="4"/>
      <c r="LH121" s="4"/>
      <c r="LI121" s="4"/>
      <c r="LJ121" s="4"/>
      <c r="LK121" s="4"/>
      <c r="LL121" s="4"/>
      <c r="LM121" s="4"/>
      <c r="LN121" s="4"/>
      <c r="LO121" s="4"/>
      <c r="LP121" s="4"/>
      <c r="LQ121" s="4"/>
      <c r="LR121" s="4"/>
      <c r="LS121" s="4"/>
      <c r="LT121" s="4"/>
      <c r="LU121" s="4"/>
      <c r="LV121" s="4"/>
      <c r="LW121" s="4"/>
      <c r="LX121" s="4"/>
      <c r="LY121" s="4"/>
      <c r="LZ121" s="4"/>
      <c r="MA121" s="4"/>
      <c r="MB121" s="4"/>
      <c r="MC121" s="4"/>
      <c r="MD121" s="4"/>
      <c r="ME121" s="4"/>
      <c r="MF121" s="4"/>
      <c r="MG121" s="4"/>
      <c r="MH121" s="4"/>
      <c r="MI121" s="4"/>
      <c r="MJ121" s="4"/>
      <c r="MK121" s="4"/>
      <c r="ML121" s="4"/>
      <c r="MM121" s="4"/>
      <c r="MN121" s="4"/>
      <c r="MO121" s="4"/>
      <c r="MP121" s="4"/>
      <c r="MQ121" s="4"/>
      <c r="MR121" s="4"/>
      <c r="MS121" s="4"/>
      <c r="MT121" s="4"/>
      <c r="MU121" s="4"/>
      <c r="MV121" s="4"/>
      <c r="MW121" s="4"/>
      <c r="MX121" s="4"/>
      <c r="MY121" s="4"/>
      <c r="MZ121" s="4"/>
      <c r="NA121" s="4"/>
      <c r="NB121" s="4"/>
      <c r="NC121" s="4"/>
      <c r="ND121" s="4"/>
      <c r="NE121" s="4"/>
      <c r="NF121" s="4"/>
      <c r="NG121" s="4"/>
      <c r="NH121" s="4"/>
      <c r="NI121" s="4"/>
    </row>
    <row r="122" spans="1:373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  <c r="HK122" s="4"/>
      <c r="HL122" s="4"/>
      <c r="HM122" s="4"/>
      <c r="HN122" s="4"/>
      <c r="HO122" s="4"/>
      <c r="HP122" s="4"/>
      <c r="HQ122" s="4"/>
      <c r="HR122" s="4"/>
      <c r="HS122" s="4"/>
      <c r="HT122" s="4"/>
      <c r="HU122" s="4"/>
      <c r="HV122" s="4"/>
      <c r="HW122" s="4"/>
      <c r="HX122" s="4"/>
      <c r="HY122" s="4"/>
      <c r="HZ122" s="4"/>
      <c r="IA122" s="4"/>
      <c r="IB122" s="4"/>
      <c r="IC122" s="4"/>
      <c r="ID122" s="4"/>
      <c r="IE122" s="4"/>
      <c r="IF122" s="4"/>
      <c r="IG122" s="4"/>
      <c r="IH122" s="4"/>
      <c r="II122" s="4"/>
      <c r="IJ122" s="4"/>
      <c r="IK122" s="4"/>
      <c r="IL122" s="4"/>
      <c r="IM122" s="4"/>
      <c r="IN122" s="4"/>
      <c r="IO122" s="4"/>
      <c r="IP122" s="4"/>
      <c r="IQ122" s="4"/>
      <c r="IR122" s="4"/>
      <c r="IS122" s="4"/>
      <c r="IT122" s="4"/>
      <c r="IU122" s="4"/>
      <c r="IV122" s="4"/>
      <c r="IW122" s="4"/>
      <c r="IX122" s="4"/>
      <c r="IY122" s="4"/>
      <c r="IZ122" s="4"/>
      <c r="JA122" s="4"/>
      <c r="JB122" s="4"/>
      <c r="JC122" s="4"/>
      <c r="JD122" s="4"/>
      <c r="JE122" s="4"/>
      <c r="JF122" s="4"/>
      <c r="JG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  <c r="JT122" s="4"/>
      <c r="JU122" s="4"/>
      <c r="JV122" s="4"/>
      <c r="JW122" s="4"/>
      <c r="JX122" s="4"/>
      <c r="JY122" s="4"/>
      <c r="JZ122" s="4"/>
      <c r="KA122" s="4"/>
      <c r="KB122" s="4"/>
      <c r="KC122" s="4"/>
      <c r="KD122" s="4"/>
      <c r="KE122" s="4"/>
      <c r="KF122" s="4"/>
      <c r="KG122" s="4"/>
      <c r="KH122" s="4"/>
      <c r="KI122" s="4"/>
      <c r="KJ122" s="4"/>
      <c r="KK122" s="4"/>
      <c r="KL122" s="4"/>
      <c r="KM122" s="4"/>
      <c r="KN122" s="4"/>
      <c r="KO122" s="4"/>
      <c r="KP122" s="4"/>
      <c r="KQ122" s="4"/>
      <c r="KR122" s="4"/>
      <c r="KS122" s="4"/>
      <c r="KT122" s="4"/>
      <c r="KU122" s="4"/>
      <c r="KV122" s="4"/>
      <c r="KW122" s="4"/>
      <c r="KX122" s="4"/>
      <c r="KY122" s="4"/>
      <c r="KZ122" s="4"/>
      <c r="LA122" s="4"/>
      <c r="LB122" s="4"/>
      <c r="LC122" s="4"/>
      <c r="LD122" s="4"/>
      <c r="LE122" s="4"/>
      <c r="LF122" s="4"/>
      <c r="LG122" s="4"/>
      <c r="LH122" s="4"/>
      <c r="LI122" s="4"/>
      <c r="LJ122" s="4"/>
      <c r="LK122" s="4"/>
      <c r="LL122" s="4"/>
      <c r="LM122" s="4"/>
      <c r="LN122" s="4"/>
      <c r="LO122" s="4"/>
      <c r="LP122" s="4"/>
      <c r="LQ122" s="4"/>
      <c r="LR122" s="4"/>
      <c r="LS122" s="4"/>
      <c r="LT122" s="4"/>
      <c r="LU122" s="4"/>
      <c r="LV122" s="4"/>
      <c r="LW122" s="4"/>
      <c r="LX122" s="4"/>
      <c r="LY122" s="4"/>
      <c r="LZ122" s="4"/>
      <c r="MA122" s="4"/>
      <c r="MB122" s="4"/>
      <c r="MC122" s="4"/>
      <c r="MD122" s="4"/>
      <c r="ME122" s="4"/>
      <c r="MF122" s="4"/>
      <c r="MG122" s="4"/>
      <c r="MH122" s="4"/>
      <c r="MI122" s="4"/>
      <c r="MJ122" s="4"/>
      <c r="MK122" s="4"/>
      <c r="ML122" s="4"/>
      <c r="MM122" s="4"/>
      <c r="MN122" s="4"/>
      <c r="MO122" s="4"/>
      <c r="MP122" s="4"/>
      <c r="MQ122" s="4"/>
      <c r="MR122" s="4"/>
      <c r="MS122" s="4"/>
      <c r="MT122" s="4"/>
      <c r="MU122" s="4"/>
      <c r="MV122" s="4"/>
      <c r="MW122" s="4"/>
      <c r="MX122" s="4"/>
      <c r="MY122" s="4"/>
      <c r="MZ122" s="4"/>
      <c r="NA122" s="4"/>
      <c r="NB122" s="4"/>
      <c r="NC122" s="4"/>
      <c r="ND122" s="4"/>
      <c r="NE122" s="4"/>
      <c r="NF122" s="4"/>
      <c r="NG122" s="4"/>
      <c r="NH122" s="4"/>
      <c r="NI122" s="4"/>
    </row>
    <row r="123" spans="1:37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  <c r="HK123" s="4"/>
      <c r="HL123" s="4"/>
      <c r="HM123" s="4"/>
      <c r="HN123" s="4"/>
      <c r="HO123" s="4"/>
      <c r="HP123" s="4"/>
      <c r="HQ123" s="4"/>
      <c r="HR123" s="4"/>
      <c r="HS123" s="4"/>
      <c r="HT123" s="4"/>
      <c r="HU123" s="4"/>
      <c r="HV123" s="4"/>
      <c r="HW123" s="4"/>
      <c r="HX123" s="4"/>
      <c r="HY123" s="4"/>
      <c r="HZ123" s="4"/>
      <c r="IA123" s="4"/>
      <c r="IB123" s="4"/>
      <c r="IC123" s="4"/>
      <c r="ID123" s="4"/>
      <c r="IE123" s="4"/>
      <c r="IF123" s="4"/>
      <c r="IG123" s="4"/>
      <c r="IH123" s="4"/>
      <c r="II123" s="4"/>
      <c r="IJ123" s="4"/>
      <c r="IK123" s="4"/>
      <c r="IL123" s="4"/>
      <c r="IM123" s="4"/>
      <c r="IN123" s="4"/>
      <c r="IO123" s="4"/>
      <c r="IP123" s="4"/>
      <c r="IQ123" s="4"/>
      <c r="IR123" s="4"/>
      <c r="IS123" s="4"/>
      <c r="IT123" s="4"/>
      <c r="IU123" s="4"/>
      <c r="IV123" s="4"/>
      <c r="IW123" s="4"/>
      <c r="IX123" s="4"/>
      <c r="IY123" s="4"/>
      <c r="IZ123" s="4"/>
      <c r="JA123" s="4"/>
      <c r="JB123" s="4"/>
      <c r="JC123" s="4"/>
      <c r="JD123" s="4"/>
      <c r="JE123" s="4"/>
      <c r="JF123" s="4"/>
      <c r="JG123" s="4"/>
      <c r="JH123" s="4"/>
      <c r="JI123" s="4"/>
      <c r="JJ123" s="4"/>
      <c r="JK123" s="4"/>
      <c r="JL123" s="4"/>
      <c r="JM123" s="4"/>
      <c r="JN123" s="4"/>
      <c r="JO123" s="4"/>
      <c r="JP123" s="4"/>
      <c r="JQ123" s="4"/>
      <c r="JR123" s="4"/>
      <c r="JS123" s="4"/>
      <c r="JT123" s="4"/>
      <c r="JU123" s="4"/>
      <c r="JV123" s="4"/>
      <c r="JW123" s="4"/>
      <c r="JX123" s="4"/>
      <c r="JY123" s="4"/>
      <c r="JZ123" s="4"/>
      <c r="KA123" s="4"/>
      <c r="KB123" s="4"/>
      <c r="KC123" s="4"/>
      <c r="KD123" s="4"/>
      <c r="KE123" s="4"/>
      <c r="KF123" s="4"/>
      <c r="KG123" s="4"/>
      <c r="KH123" s="4"/>
      <c r="KI123" s="4"/>
      <c r="KJ123" s="4"/>
      <c r="KK123" s="4"/>
      <c r="KL123" s="4"/>
      <c r="KM123" s="4"/>
      <c r="KN123" s="4"/>
      <c r="KO123" s="4"/>
      <c r="KP123" s="4"/>
      <c r="KQ123" s="4"/>
      <c r="KR123" s="4"/>
      <c r="KS123" s="4"/>
      <c r="KT123" s="4"/>
      <c r="KU123" s="4"/>
      <c r="KV123" s="4"/>
      <c r="KW123" s="4"/>
      <c r="KX123" s="4"/>
      <c r="KY123" s="4"/>
      <c r="KZ123" s="4"/>
      <c r="LA123" s="4"/>
      <c r="LB123" s="4"/>
      <c r="LC123" s="4"/>
      <c r="LD123" s="4"/>
      <c r="LE123" s="4"/>
      <c r="LF123" s="4"/>
      <c r="LG123" s="4"/>
      <c r="LH123" s="4"/>
      <c r="LI123" s="4"/>
      <c r="LJ123" s="4"/>
      <c r="LK123" s="4"/>
      <c r="LL123" s="4"/>
      <c r="LM123" s="4"/>
      <c r="LN123" s="4"/>
      <c r="LO123" s="4"/>
      <c r="LP123" s="4"/>
      <c r="LQ123" s="4"/>
      <c r="LR123" s="4"/>
      <c r="LS123" s="4"/>
      <c r="LT123" s="4"/>
      <c r="LU123" s="4"/>
      <c r="LV123" s="4"/>
      <c r="LW123" s="4"/>
      <c r="LX123" s="4"/>
      <c r="LY123" s="4"/>
      <c r="LZ123" s="4"/>
      <c r="MA123" s="4"/>
      <c r="MB123" s="4"/>
      <c r="MC123" s="4"/>
      <c r="MD123" s="4"/>
      <c r="ME123" s="4"/>
      <c r="MF123" s="4"/>
      <c r="MG123" s="4"/>
      <c r="MH123" s="4"/>
      <c r="MI123" s="4"/>
      <c r="MJ123" s="4"/>
      <c r="MK123" s="4"/>
      <c r="ML123" s="4"/>
      <c r="MM123" s="4"/>
      <c r="MN123" s="4"/>
      <c r="MO123" s="4"/>
      <c r="MP123" s="4"/>
      <c r="MQ123" s="4"/>
      <c r="MR123" s="4"/>
      <c r="MS123" s="4"/>
      <c r="MT123" s="4"/>
      <c r="MU123" s="4"/>
      <c r="MV123" s="4"/>
      <c r="MW123" s="4"/>
      <c r="MX123" s="4"/>
      <c r="MY123" s="4"/>
      <c r="MZ123" s="4"/>
      <c r="NA123" s="4"/>
      <c r="NB123" s="4"/>
      <c r="NC123" s="4"/>
      <c r="ND123" s="4"/>
      <c r="NE123" s="4"/>
      <c r="NF123" s="4"/>
      <c r="NG123" s="4"/>
      <c r="NH123" s="4"/>
      <c r="NI123" s="4"/>
    </row>
    <row r="124" spans="1:373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  <c r="IV124" s="4"/>
      <c r="IW124" s="4"/>
      <c r="IX124" s="4"/>
      <c r="IY124" s="4"/>
      <c r="IZ124" s="4"/>
      <c r="JA124" s="4"/>
      <c r="JB124" s="4"/>
      <c r="JC124" s="4"/>
      <c r="JD124" s="4"/>
      <c r="JE124" s="4"/>
      <c r="JF124" s="4"/>
      <c r="JG124" s="4"/>
      <c r="JH124" s="4"/>
      <c r="JI124" s="4"/>
      <c r="JJ124" s="4"/>
      <c r="JK124" s="4"/>
      <c r="JL124" s="4"/>
      <c r="JM124" s="4"/>
      <c r="JN124" s="4"/>
      <c r="JO124" s="4"/>
      <c r="JP124" s="4"/>
      <c r="JQ124" s="4"/>
      <c r="JR124" s="4"/>
      <c r="JS124" s="4"/>
      <c r="JT124" s="4"/>
      <c r="JU124" s="4"/>
      <c r="JV124" s="4"/>
      <c r="JW124" s="4"/>
      <c r="JX124" s="4"/>
      <c r="JY124" s="4"/>
      <c r="JZ124" s="4"/>
      <c r="KA124" s="4"/>
      <c r="KB124" s="4"/>
      <c r="KC124" s="4"/>
      <c r="KD124" s="4"/>
      <c r="KE124" s="4"/>
      <c r="KF124" s="4"/>
      <c r="KG124" s="4"/>
      <c r="KH124" s="4"/>
      <c r="KI124" s="4"/>
      <c r="KJ124" s="4"/>
      <c r="KK124" s="4"/>
      <c r="KL124" s="4"/>
      <c r="KM124" s="4"/>
      <c r="KN124" s="4"/>
      <c r="KO124" s="4"/>
      <c r="KP124" s="4"/>
      <c r="KQ124" s="4"/>
      <c r="KR124" s="4"/>
      <c r="KS124" s="4"/>
      <c r="KT124" s="4"/>
      <c r="KU124" s="4"/>
      <c r="KV124" s="4"/>
      <c r="KW124" s="4"/>
      <c r="KX124" s="4"/>
      <c r="KY124" s="4"/>
      <c r="KZ124" s="4"/>
      <c r="LA124" s="4"/>
      <c r="LB124" s="4"/>
      <c r="LC124" s="4"/>
      <c r="LD124" s="4"/>
      <c r="LE124" s="4"/>
      <c r="LF124" s="4"/>
      <c r="LG124" s="4"/>
      <c r="LH124" s="4"/>
      <c r="LI124" s="4"/>
      <c r="LJ124" s="4"/>
      <c r="LK124" s="4"/>
      <c r="LL124" s="4"/>
      <c r="LM124" s="4"/>
      <c r="LN124" s="4"/>
      <c r="LO124" s="4"/>
      <c r="LP124" s="4"/>
      <c r="LQ124" s="4"/>
      <c r="LR124" s="4"/>
      <c r="LS124" s="4"/>
      <c r="LT124" s="4"/>
      <c r="LU124" s="4"/>
      <c r="LV124" s="4"/>
      <c r="LW124" s="4"/>
      <c r="LX124" s="4"/>
      <c r="LY124" s="4"/>
      <c r="LZ124" s="4"/>
      <c r="MA124" s="4"/>
      <c r="MB124" s="4"/>
      <c r="MC124" s="4"/>
      <c r="MD124" s="4"/>
      <c r="ME124" s="4"/>
      <c r="MF124" s="4"/>
      <c r="MG124" s="4"/>
      <c r="MH124" s="4"/>
      <c r="MI124" s="4"/>
      <c r="MJ124" s="4"/>
      <c r="MK124" s="4"/>
      <c r="ML124" s="4"/>
      <c r="MM124" s="4"/>
      <c r="MN124" s="4"/>
      <c r="MO124" s="4"/>
      <c r="MP124" s="4"/>
      <c r="MQ124" s="4"/>
      <c r="MR124" s="4"/>
      <c r="MS124" s="4"/>
      <c r="MT124" s="4"/>
      <c r="MU124" s="4"/>
      <c r="MV124" s="4"/>
      <c r="MW124" s="4"/>
      <c r="MX124" s="4"/>
      <c r="MY124" s="4"/>
      <c r="MZ124" s="4"/>
      <c r="NA124" s="4"/>
      <c r="NB124" s="4"/>
      <c r="NC124" s="4"/>
      <c r="ND124" s="4"/>
      <c r="NE124" s="4"/>
      <c r="NF124" s="4"/>
      <c r="NG124" s="4"/>
      <c r="NH124" s="4"/>
      <c r="NI124" s="4"/>
    </row>
    <row r="125" spans="1:373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  <c r="JR125" s="4"/>
      <c r="JS125" s="4"/>
      <c r="JT125" s="4"/>
      <c r="JU125" s="4"/>
      <c r="JV125" s="4"/>
      <c r="JW125" s="4"/>
      <c r="JX125" s="4"/>
      <c r="JY125" s="4"/>
      <c r="JZ125" s="4"/>
      <c r="KA125" s="4"/>
      <c r="KB125" s="4"/>
      <c r="KC125" s="4"/>
      <c r="KD125" s="4"/>
      <c r="KE125" s="4"/>
      <c r="KF125" s="4"/>
      <c r="KG125" s="4"/>
      <c r="KH125" s="4"/>
      <c r="KI125" s="4"/>
      <c r="KJ125" s="4"/>
      <c r="KK125" s="4"/>
      <c r="KL125" s="4"/>
      <c r="KM125" s="4"/>
      <c r="KN125" s="4"/>
      <c r="KO125" s="4"/>
      <c r="KP125" s="4"/>
      <c r="KQ125" s="4"/>
      <c r="KR125" s="4"/>
      <c r="KS125" s="4"/>
      <c r="KT125" s="4"/>
      <c r="KU125" s="4"/>
      <c r="KV125" s="4"/>
      <c r="KW125" s="4"/>
      <c r="KX125" s="4"/>
      <c r="KY125" s="4"/>
      <c r="KZ125" s="4"/>
      <c r="LA125" s="4"/>
      <c r="LB125" s="4"/>
      <c r="LC125" s="4"/>
      <c r="LD125" s="4"/>
      <c r="LE125" s="4"/>
      <c r="LF125" s="4"/>
      <c r="LG125" s="4"/>
      <c r="LH125" s="4"/>
      <c r="LI125" s="4"/>
      <c r="LJ125" s="4"/>
      <c r="LK125" s="4"/>
      <c r="LL125" s="4"/>
      <c r="LM125" s="4"/>
      <c r="LN125" s="4"/>
      <c r="LO125" s="4"/>
      <c r="LP125" s="4"/>
      <c r="LQ125" s="4"/>
      <c r="LR125" s="4"/>
      <c r="LS125" s="4"/>
      <c r="LT125" s="4"/>
      <c r="LU125" s="4"/>
      <c r="LV125" s="4"/>
      <c r="LW125" s="4"/>
      <c r="LX125" s="4"/>
      <c r="LY125" s="4"/>
      <c r="LZ125" s="4"/>
      <c r="MA125" s="4"/>
      <c r="MB125" s="4"/>
      <c r="MC125" s="4"/>
      <c r="MD125" s="4"/>
      <c r="ME125" s="4"/>
      <c r="MF125" s="4"/>
      <c r="MG125" s="4"/>
      <c r="MH125" s="4"/>
      <c r="MI125" s="4"/>
      <c r="MJ125" s="4"/>
      <c r="MK125" s="4"/>
      <c r="ML125" s="4"/>
      <c r="MM125" s="4"/>
      <c r="MN125" s="4"/>
      <c r="MO125" s="4"/>
      <c r="MP125" s="4"/>
      <c r="MQ125" s="4"/>
      <c r="MR125" s="4"/>
      <c r="MS125" s="4"/>
      <c r="MT125" s="4"/>
      <c r="MU125" s="4"/>
      <c r="MV125" s="4"/>
      <c r="MW125" s="4"/>
      <c r="MX125" s="4"/>
      <c r="MY125" s="4"/>
      <c r="MZ125" s="4"/>
      <c r="NA125" s="4"/>
      <c r="NB125" s="4"/>
      <c r="NC125" s="4"/>
      <c r="ND125" s="4"/>
      <c r="NE125" s="4"/>
      <c r="NF125" s="4"/>
      <c r="NG125" s="4"/>
      <c r="NH125" s="4"/>
      <c r="NI125" s="4"/>
    </row>
    <row r="126" spans="1:373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  <c r="JR126" s="4"/>
      <c r="JS126" s="4"/>
      <c r="JT126" s="4"/>
      <c r="JU126" s="4"/>
      <c r="JV126" s="4"/>
      <c r="JW126" s="4"/>
      <c r="JX126" s="4"/>
      <c r="JY126" s="4"/>
      <c r="JZ126" s="4"/>
      <c r="KA126" s="4"/>
      <c r="KB126" s="4"/>
      <c r="KC126" s="4"/>
      <c r="KD126" s="4"/>
      <c r="KE126" s="4"/>
      <c r="KF126" s="4"/>
      <c r="KG126" s="4"/>
      <c r="KH126" s="4"/>
      <c r="KI126" s="4"/>
      <c r="KJ126" s="4"/>
      <c r="KK126" s="4"/>
      <c r="KL126" s="4"/>
      <c r="KM126" s="4"/>
      <c r="KN126" s="4"/>
      <c r="KO126" s="4"/>
      <c r="KP126" s="4"/>
      <c r="KQ126" s="4"/>
      <c r="KR126" s="4"/>
      <c r="KS126" s="4"/>
      <c r="KT126" s="4"/>
      <c r="KU126" s="4"/>
      <c r="KV126" s="4"/>
      <c r="KW126" s="4"/>
      <c r="KX126" s="4"/>
      <c r="KY126" s="4"/>
      <c r="KZ126" s="4"/>
      <c r="LA126" s="4"/>
      <c r="LB126" s="4"/>
      <c r="LC126" s="4"/>
      <c r="LD126" s="4"/>
      <c r="LE126" s="4"/>
      <c r="LF126" s="4"/>
      <c r="LG126" s="4"/>
      <c r="LH126" s="4"/>
      <c r="LI126" s="4"/>
      <c r="LJ126" s="4"/>
      <c r="LK126" s="4"/>
      <c r="LL126" s="4"/>
      <c r="LM126" s="4"/>
      <c r="LN126" s="4"/>
      <c r="LO126" s="4"/>
      <c r="LP126" s="4"/>
      <c r="LQ126" s="4"/>
      <c r="LR126" s="4"/>
      <c r="LS126" s="4"/>
      <c r="LT126" s="4"/>
      <c r="LU126" s="4"/>
      <c r="LV126" s="4"/>
      <c r="LW126" s="4"/>
      <c r="LX126" s="4"/>
      <c r="LY126" s="4"/>
      <c r="LZ126" s="4"/>
      <c r="MA126" s="4"/>
      <c r="MB126" s="4"/>
      <c r="MC126" s="4"/>
      <c r="MD126" s="4"/>
      <c r="ME126" s="4"/>
      <c r="MF126" s="4"/>
      <c r="MG126" s="4"/>
      <c r="MH126" s="4"/>
      <c r="MI126" s="4"/>
      <c r="MJ126" s="4"/>
      <c r="MK126" s="4"/>
      <c r="ML126" s="4"/>
      <c r="MM126" s="4"/>
      <c r="MN126" s="4"/>
      <c r="MO126" s="4"/>
      <c r="MP126" s="4"/>
      <c r="MQ126" s="4"/>
      <c r="MR126" s="4"/>
      <c r="MS126" s="4"/>
      <c r="MT126" s="4"/>
      <c r="MU126" s="4"/>
      <c r="MV126" s="4"/>
      <c r="MW126" s="4"/>
      <c r="MX126" s="4"/>
      <c r="MY126" s="4"/>
      <c r="MZ126" s="4"/>
      <c r="NA126" s="4"/>
      <c r="NB126" s="4"/>
      <c r="NC126" s="4"/>
      <c r="ND126" s="4"/>
      <c r="NE126" s="4"/>
      <c r="NF126" s="4"/>
      <c r="NG126" s="4"/>
      <c r="NH126" s="4"/>
      <c r="NI126" s="4"/>
    </row>
    <row r="127" spans="1:373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  <c r="JR127" s="4"/>
      <c r="JS127" s="4"/>
      <c r="JT127" s="4"/>
      <c r="JU127" s="4"/>
      <c r="JV127" s="4"/>
      <c r="JW127" s="4"/>
      <c r="JX127" s="4"/>
      <c r="JY127" s="4"/>
      <c r="JZ127" s="4"/>
      <c r="KA127" s="4"/>
      <c r="KB127" s="4"/>
      <c r="KC127" s="4"/>
      <c r="KD127" s="4"/>
      <c r="KE127" s="4"/>
      <c r="KF127" s="4"/>
      <c r="KG127" s="4"/>
      <c r="KH127" s="4"/>
      <c r="KI127" s="4"/>
      <c r="KJ127" s="4"/>
      <c r="KK127" s="4"/>
      <c r="KL127" s="4"/>
      <c r="KM127" s="4"/>
      <c r="KN127" s="4"/>
      <c r="KO127" s="4"/>
      <c r="KP127" s="4"/>
      <c r="KQ127" s="4"/>
      <c r="KR127" s="4"/>
      <c r="KS127" s="4"/>
      <c r="KT127" s="4"/>
      <c r="KU127" s="4"/>
      <c r="KV127" s="4"/>
      <c r="KW127" s="4"/>
      <c r="KX127" s="4"/>
      <c r="KY127" s="4"/>
      <c r="KZ127" s="4"/>
      <c r="LA127" s="4"/>
      <c r="LB127" s="4"/>
      <c r="LC127" s="4"/>
      <c r="LD127" s="4"/>
      <c r="LE127" s="4"/>
      <c r="LF127" s="4"/>
      <c r="LG127" s="4"/>
      <c r="LH127" s="4"/>
      <c r="LI127" s="4"/>
      <c r="LJ127" s="4"/>
      <c r="LK127" s="4"/>
      <c r="LL127" s="4"/>
      <c r="LM127" s="4"/>
      <c r="LN127" s="4"/>
      <c r="LO127" s="4"/>
      <c r="LP127" s="4"/>
      <c r="LQ127" s="4"/>
      <c r="LR127" s="4"/>
      <c r="LS127" s="4"/>
      <c r="LT127" s="4"/>
      <c r="LU127" s="4"/>
      <c r="LV127" s="4"/>
      <c r="LW127" s="4"/>
      <c r="LX127" s="4"/>
      <c r="LY127" s="4"/>
      <c r="LZ127" s="4"/>
      <c r="MA127" s="4"/>
      <c r="MB127" s="4"/>
      <c r="MC127" s="4"/>
      <c r="MD127" s="4"/>
      <c r="ME127" s="4"/>
      <c r="MF127" s="4"/>
      <c r="MG127" s="4"/>
      <c r="MH127" s="4"/>
      <c r="MI127" s="4"/>
      <c r="MJ127" s="4"/>
      <c r="MK127" s="4"/>
      <c r="ML127" s="4"/>
      <c r="MM127" s="4"/>
      <c r="MN127" s="4"/>
      <c r="MO127" s="4"/>
      <c r="MP127" s="4"/>
      <c r="MQ127" s="4"/>
      <c r="MR127" s="4"/>
      <c r="MS127" s="4"/>
      <c r="MT127" s="4"/>
      <c r="MU127" s="4"/>
      <c r="MV127" s="4"/>
      <c r="MW127" s="4"/>
      <c r="MX127" s="4"/>
      <c r="MY127" s="4"/>
      <c r="MZ127" s="4"/>
      <c r="NA127" s="4"/>
      <c r="NB127" s="4"/>
      <c r="NC127" s="4"/>
      <c r="ND127" s="4"/>
      <c r="NE127" s="4"/>
      <c r="NF127" s="4"/>
      <c r="NG127" s="4"/>
      <c r="NH127" s="4"/>
      <c r="NI127" s="4"/>
    </row>
    <row r="128" spans="1:373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  <c r="JR128" s="4"/>
      <c r="JS128" s="4"/>
      <c r="JT128" s="4"/>
      <c r="JU128" s="4"/>
      <c r="JV128" s="4"/>
      <c r="JW128" s="4"/>
      <c r="JX128" s="4"/>
      <c r="JY128" s="4"/>
      <c r="JZ128" s="4"/>
      <c r="KA128" s="4"/>
      <c r="KB128" s="4"/>
      <c r="KC128" s="4"/>
      <c r="KD128" s="4"/>
      <c r="KE128" s="4"/>
      <c r="KF128" s="4"/>
      <c r="KG128" s="4"/>
      <c r="KH128" s="4"/>
      <c r="KI128" s="4"/>
      <c r="KJ128" s="4"/>
      <c r="KK128" s="4"/>
      <c r="KL128" s="4"/>
      <c r="KM128" s="4"/>
      <c r="KN128" s="4"/>
      <c r="KO128" s="4"/>
      <c r="KP128" s="4"/>
      <c r="KQ128" s="4"/>
      <c r="KR128" s="4"/>
      <c r="KS128" s="4"/>
      <c r="KT128" s="4"/>
      <c r="KU128" s="4"/>
      <c r="KV128" s="4"/>
      <c r="KW128" s="4"/>
      <c r="KX128" s="4"/>
      <c r="KY128" s="4"/>
      <c r="KZ128" s="4"/>
      <c r="LA128" s="4"/>
      <c r="LB128" s="4"/>
      <c r="LC128" s="4"/>
      <c r="LD128" s="4"/>
      <c r="LE128" s="4"/>
      <c r="LF128" s="4"/>
      <c r="LG128" s="4"/>
      <c r="LH128" s="4"/>
      <c r="LI128" s="4"/>
      <c r="LJ128" s="4"/>
      <c r="LK128" s="4"/>
      <c r="LL128" s="4"/>
      <c r="LM128" s="4"/>
      <c r="LN128" s="4"/>
      <c r="LO128" s="4"/>
      <c r="LP128" s="4"/>
      <c r="LQ128" s="4"/>
      <c r="LR128" s="4"/>
      <c r="LS128" s="4"/>
      <c r="LT128" s="4"/>
      <c r="LU128" s="4"/>
      <c r="LV128" s="4"/>
      <c r="LW128" s="4"/>
      <c r="LX128" s="4"/>
      <c r="LY128" s="4"/>
      <c r="LZ128" s="4"/>
      <c r="MA128" s="4"/>
      <c r="MB128" s="4"/>
      <c r="MC128" s="4"/>
      <c r="MD128" s="4"/>
      <c r="ME128" s="4"/>
      <c r="MF128" s="4"/>
      <c r="MG128" s="4"/>
      <c r="MH128" s="4"/>
      <c r="MI128" s="4"/>
      <c r="MJ128" s="4"/>
      <c r="MK128" s="4"/>
      <c r="ML128" s="4"/>
      <c r="MM128" s="4"/>
      <c r="MN128" s="4"/>
      <c r="MO128" s="4"/>
      <c r="MP128" s="4"/>
      <c r="MQ128" s="4"/>
      <c r="MR128" s="4"/>
      <c r="MS128" s="4"/>
      <c r="MT128" s="4"/>
      <c r="MU128" s="4"/>
      <c r="MV128" s="4"/>
      <c r="MW128" s="4"/>
      <c r="MX128" s="4"/>
      <c r="MY128" s="4"/>
      <c r="MZ128" s="4"/>
      <c r="NA128" s="4"/>
      <c r="NB128" s="4"/>
      <c r="NC128" s="4"/>
      <c r="ND128" s="4"/>
      <c r="NE128" s="4"/>
      <c r="NF128" s="4"/>
      <c r="NG128" s="4"/>
      <c r="NH128" s="4"/>
      <c r="NI128" s="4"/>
    </row>
    <row r="129" spans="1:373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  <c r="JT129" s="4"/>
      <c r="JU129" s="4"/>
      <c r="JV129" s="4"/>
      <c r="JW129" s="4"/>
      <c r="JX129" s="4"/>
      <c r="JY129" s="4"/>
      <c r="JZ129" s="4"/>
      <c r="KA129" s="4"/>
      <c r="KB129" s="4"/>
      <c r="KC129" s="4"/>
      <c r="KD129" s="4"/>
      <c r="KE129" s="4"/>
      <c r="KF129" s="4"/>
      <c r="KG129" s="4"/>
      <c r="KH129" s="4"/>
      <c r="KI129" s="4"/>
      <c r="KJ129" s="4"/>
      <c r="KK129" s="4"/>
      <c r="KL129" s="4"/>
      <c r="KM129" s="4"/>
      <c r="KN129" s="4"/>
      <c r="KO129" s="4"/>
      <c r="KP129" s="4"/>
      <c r="KQ129" s="4"/>
      <c r="KR129" s="4"/>
      <c r="KS129" s="4"/>
      <c r="KT129" s="4"/>
      <c r="KU129" s="4"/>
      <c r="KV129" s="4"/>
      <c r="KW129" s="4"/>
      <c r="KX129" s="4"/>
      <c r="KY129" s="4"/>
      <c r="KZ129" s="4"/>
      <c r="LA129" s="4"/>
      <c r="LB129" s="4"/>
      <c r="LC129" s="4"/>
      <c r="LD129" s="4"/>
      <c r="LE129" s="4"/>
      <c r="LF129" s="4"/>
      <c r="LG129" s="4"/>
      <c r="LH129" s="4"/>
      <c r="LI129" s="4"/>
      <c r="LJ129" s="4"/>
      <c r="LK129" s="4"/>
      <c r="LL129" s="4"/>
      <c r="LM129" s="4"/>
      <c r="LN129" s="4"/>
      <c r="LO129" s="4"/>
      <c r="LP129" s="4"/>
      <c r="LQ129" s="4"/>
      <c r="LR129" s="4"/>
      <c r="LS129" s="4"/>
      <c r="LT129" s="4"/>
      <c r="LU129" s="4"/>
      <c r="LV129" s="4"/>
      <c r="LW129" s="4"/>
      <c r="LX129" s="4"/>
      <c r="LY129" s="4"/>
      <c r="LZ129" s="4"/>
      <c r="MA129" s="4"/>
      <c r="MB129" s="4"/>
      <c r="MC129" s="4"/>
      <c r="MD129" s="4"/>
      <c r="ME129" s="4"/>
      <c r="MF129" s="4"/>
      <c r="MG129" s="4"/>
      <c r="MH129" s="4"/>
      <c r="MI129" s="4"/>
      <c r="MJ129" s="4"/>
      <c r="MK129" s="4"/>
      <c r="ML129" s="4"/>
      <c r="MM129" s="4"/>
      <c r="MN129" s="4"/>
      <c r="MO129" s="4"/>
      <c r="MP129" s="4"/>
      <c r="MQ129" s="4"/>
      <c r="MR129" s="4"/>
      <c r="MS129" s="4"/>
      <c r="MT129" s="4"/>
      <c r="MU129" s="4"/>
      <c r="MV129" s="4"/>
      <c r="MW129" s="4"/>
      <c r="MX129" s="4"/>
      <c r="MY129" s="4"/>
      <c r="MZ129" s="4"/>
      <c r="NA129" s="4"/>
      <c r="NB129" s="4"/>
      <c r="NC129" s="4"/>
      <c r="ND129" s="4"/>
      <c r="NE129" s="4"/>
      <c r="NF129" s="4"/>
      <c r="NG129" s="4"/>
      <c r="NH129" s="4"/>
      <c r="NI129" s="4"/>
    </row>
    <row r="130" spans="1:373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  <c r="IV130" s="4"/>
      <c r="IW130" s="4"/>
      <c r="IX130" s="4"/>
      <c r="IY130" s="4"/>
      <c r="IZ130" s="4"/>
      <c r="JA130" s="4"/>
      <c r="JB130" s="4"/>
      <c r="JC130" s="4"/>
      <c r="JD130" s="4"/>
      <c r="JE130" s="4"/>
      <c r="JF130" s="4"/>
      <c r="JG130" s="4"/>
      <c r="JH130" s="4"/>
      <c r="JI130" s="4"/>
      <c r="JJ130" s="4"/>
      <c r="JK130" s="4"/>
      <c r="JL130" s="4"/>
      <c r="JM130" s="4"/>
      <c r="JN130" s="4"/>
      <c r="JO130" s="4"/>
      <c r="JP130" s="4"/>
      <c r="JQ130" s="4"/>
      <c r="JR130" s="4"/>
      <c r="JS130" s="4"/>
      <c r="JT130" s="4"/>
      <c r="JU130" s="4"/>
      <c r="JV130" s="4"/>
      <c r="JW130" s="4"/>
      <c r="JX130" s="4"/>
      <c r="JY130" s="4"/>
      <c r="JZ130" s="4"/>
      <c r="KA130" s="4"/>
      <c r="KB130" s="4"/>
      <c r="KC130" s="4"/>
      <c r="KD130" s="4"/>
      <c r="KE130" s="4"/>
      <c r="KF130" s="4"/>
      <c r="KG130" s="4"/>
      <c r="KH130" s="4"/>
      <c r="KI130" s="4"/>
      <c r="KJ130" s="4"/>
      <c r="KK130" s="4"/>
      <c r="KL130" s="4"/>
      <c r="KM130" s="4"/>
      <c r="KN130" s="4"/>
      <c r="KO130" s="4"/>
      <c r="KP130" s="4"/>
      <c r="KQ130" s="4"/>
      <c r="KR130" s="4"/>
      <c r="KS130" s="4"/>
      <c r="KT130" s="4"/>
      <c r="KU130" s="4"/>
      <c r="KV130" s="4"/>
      <c r="KW130" s="4"/>
      <c r="KX130" s="4"/>
      <c r="KY130" s="4"/>
      <c r="KZ130" s="4"/>
      <c r="LA130" s="4"/>
      <c r="LB130" s="4"/>
      <c r="LC130" s="4"/>
      <c r="LD130" s="4"/>
      <c r="LE130" s="4"/>
      <c r="LF130" s="4"/>
      <c r="LG130" s="4"/>
      <c r="LH130" s="4"/>
      <c r="LI130" s="4"/>
      <c r="LJ130" s="4"/>
      <c r="LK130" s="4"/>
      <c r="LL130" s="4"/>
      <c r="LM130" s="4"/>
      <c r="LN130" s="4"/>
      <c r="LO130" s="4"/>
      <c r="LP130" s="4"/>
      <c r="LQ130" s="4"/>
      <c r="LR130" s="4"/>
      <c r="LS130" s="4"/>
      <c r="LT130" s="4"/>
      <c r="LU130" s="4"/>
      <c r="LV130" s="4"/>
      <c r="LW130" s="4"/>
      <c r="LX130" s="4"/>
      <c r="LY130" s="4"/>
      <c r="LZ130" s="4"/>
      <c r="MA130" s="4"/>
      <c r="MB130" s="4"/>
      <c r="MC130" s="4"/>
      <c r="MD130" s="4"/>
      <c r="ME130" s="4"/>
      <c r="MF130" s="4"/>
      <c r="MG130" s="4"/>
      <c r="MH130" s="4"/>
      <c r="MI130" s="4"/>
      <c r="MJ130" s="4"/>
      <c r="MK130" s="4"/>
      <c r="ML130" s="4"/>
      <c r="MM130" s="4"/>
      <c r="MN130" s="4"/>
      <c r="MO130" s="4"/>
      <c r="MP130" s="4"/>
      <c r="MQ130" s="4"/>
      <c r="MR130" s="4"/>
      <c r="MS130" s="4"/>
      <c r="MT130" s="4"/>
      <c r="MU130" s="4"/>
      <c r="MV130" s="4"/>
      <c r="MW130" s="4"/>
      <c r="MX130" s="4"/>
      <c r="MY130" s="4"/>
      <c r="MZ130" s="4"/>
      <c r="NA130" s="4"/>
      <c r="NB130" s="4"/>
      <c r="NC130" s="4"/>
      <c r="ND130" s="4"/>
      <c r="NE130" s="4"/>
      <c r="NF130" s="4"/>
      <c r="NG130" s="4"/>
      <c r="NH130" s="4"/>
      <c r="NI130" s="4"/>
    </row>
    <row r="131" spans="1:373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  <c r="IV131" s="4"/>
      <c r="IW131" s="4"/>
      <c r="IX131" s="4"/>
      <c r="IY131" s="4"/>
      <c r="IZ131" s="4"/>
      <c r="JA131" s="4"/>
      <c r="JB131" s="4"/>
      <c r="JC131" s="4"/>
      <c r="JD131" s="4"/>
      <c r="JE131" s="4"/>
      <c r="JF131" s="4"/>
      <c r="JG131" s="4"/>
      <c r="JH131" s="4"/>
      <c r="JI131" s="4"/>
      <c r="JJ131" s="4"/>
      <c r="JK131" s="4"/>
      <c r="JL131" s="4"/>
      <c r="JM131" s="4"/>
      <c r="JN131" s="4"/>
      <c r="JO131" s="4"/>
      <c r="JP131" s="4"/>
      <c r="JQ131" s="4"/>
      <c r="JR131" s="4"/>
      <c r="JS131" s="4"/>
      <c r="JT131" s="4"/>
      <c r="JU131" s="4"/>
      <c r="JV131" s="4"/>
      <c r="JW131" s="4"/>
      <c r="JX131" s="4"/>
      <c r="JY131" s="4"/>
      <c r="JZ131" s="4"/>
      <c r="KA131" s="4"/>
      <c r="KB131" s="4"/>
      <c r="KC131" s="4"/>
      <c r="KD131" s="4"/>
      <c r="KE131" s="4"/>
      <c r="KF131" s="4"/>
      <c r="KG131" s="4"/>
      <c r="KH131" s="4"/>
      <c r="KI131" s="4"/>
      <c r="KJ131" s="4"/>
      <c r="KK131" s="4"/>
      <c r="KL131" s="4"/>
      <c r="KM131" s="4"/>
      <c r="KN131" s="4"/>
      <c r="KO131" s="4"/>
      <c r="KP131" s="4"/>
      <c r="KQ131" s="4"/>
      <c r="KR131" s="4"/>
      <c r="KS131" s="4"/>
      <c r="KT131" s="4"/>
      <c r="KU131" s="4"/>
      <c r="KV131" s="4"/>
      <c r="KW131" s="4"/>
      <c r="KX131" s="4"/>
      <c r="KY131" s="4"/>
      <c r="KZ131" s="4"/>
      <c r="LA131" s="4"/>
      <c r="LB131" s="4"/>
      <c r="LC131" s="4"/>
      <c r="LD131" s="4"/>
      <c r="LE131" s="4"/>
      <c r="LF131" s="4"/>
      <c r="LG131" s="4"/>
      <c r="LH131" s="4"/>
      <c r="LI131" s="4"/>
      <c r="LJ131" s="4"/>
      <c r="LK131" s="4"/>
      <c r="LL131" s="4"/>
      <c r="LM131" s="4"/>
      <c r="LN131" s="4"/>
      <c r="LO131" s="4"/>
      <c r="LP131" s="4"/>
      <c r="LQ131" s="4"/>
      <c r="LR131" s="4"/>
      <c r="LS131" s="4"/>
      <c r="LT131" s="4"/>
      <c r="LU131" s="4"/>
      <c r="LV131" s="4"/>
      <c r="LW131" s="4"/>
      <c r="LX131" s="4"/>
      <c r="LY131" s="4"/>
      <c r="LZ131" s="4"/>
      <c r="MA131" s="4"/>
      <c r="MB131" s="4"/>
      <c r="MC131" s="4"/>
      <c r="MD131" s="4"/>
      <c r="ME131" s="4"/>
      <c r="MF131" s="4"/>
      <c r="MG131" s="4"/>
      <c r="MH131" s="4"/>
      <c r="MI131" s="4"/>
      <c r="MJ131" s="4"/>
      <c r="MK131" s="4"/>
      <c r="ML131" s="4"/>
      <c r="MM131" s="4"/>
      <c r="MN131" s="4"/>
      <c r="MO131" s="4"/>
      <c r="MP131" s="4"/>
      <c r="MQ131" s="4"/>
      <c r="MR131" s="4"/>
      <c r="MS131" s="4"/>
      <c r="MT131" s="4"/>
      <c r="MU131" s="4"/>
      <c r="MV131" s="4"/>
      <c r="MW131" s="4"/>
      <c r="MX131" s="4"/>
      <c r="MY131" s="4"/>
      <c r="MZ131" s="4"/>
      <c r="NA131" s="4"/>
      <c r="NB131" s="4"/>
      <c r="NC131" s="4"/>
      <c r="ND131" s="4"/>
      <c r="NE131" s="4"/>
      <c r="NF131" s="4"/>
      <c r="NG131" s="4"/>
      <c r="NH131" s="4"/>
      <c r="NI131" s="4"/>
    </row>
    <row r="132" spans="1:373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  <c r="HK132" s="4"/>
      <c r="HL132" s="4"/>
      <c r="HM132" s="4"/>
      <c r="HN132" s="4"/>
      <c r="HO132" s="4"/>
      <c r="HP132" s="4"/>
      <c r="HQ132" s="4"/>
      <c r="HR132" s="4"/>
      <c r="HS132" s="4"/>
      <c r="HT132" s="4"/>
      <c r="HU132" s="4"/>
      <c r="HV132" s="4"/>
      <c r="HW132" s="4"/>
      <c r="HX132" s="4"/>
      <c r="HY132" s="4"/>
      <c r="HZ132" s="4"/>
      <c r="IA132" s="4"/>
      <c r="IB132" s="4"/>
      <c r="IC132" s="4"/>
      <c r="ID132" s="4"/>
      <c r="IE132" s="4"/>
      <c r="IF132" s="4"/>
      <c r="IG132" s="4"/>
      <c r="IH132" s="4"/>
      <c r="II132" s="4"/>
      <c r="IJ132" s="4"/>
      <c r="IK132" s="4"/>
      <c r="IL132" s="4"/>
      <c r="IM132" s="4"/>
      <c r="IN132" s="4"/>
      <c r="IO132" s="4"/>
      <c r="IP132" s="4"/>
      <c r="IQ132" s="4"/>
      <c r="IR132" s="4"/>
      <c r="IS132" s="4"/>
      <c r="IT132" s="4"/>
      <c r="IU132" s="4"/>
      <c r="IV132" s="4"/>
      <c r="IW132" s="4"/>
      <c r="IX132" s="4"/>
      <c r="IY132" s="4"/>
      <c r="IZ132" s="4"/>
      <c r="JA132" s="4"/>
      <c r="JB132" s="4"/>
      <c r="JC132" s="4"/>
      <c r="JD132" s="4"/>
      <c r="JE132" s="4"/>
      <c r="JF132" s="4"/>
      <c r="JG132" s="4"/>
      <c r="JH132" s="4"/>
      <c r="JI132" s="4"/>
      <c r="JJ132" s="4"/>
      <c r="JK132" s="4"/>
      <c r="JL132" s="4"/>
      <c r="JM132" s="4"/>
      <c r="JN132" s="4"/>
      <c r="JO132" s="4"/>
      <c r="JP132" s="4"/>
      <c r="JQ132" s="4"/>
      <c r="JR132" s="4"/>
      <c r="JS132" s="4"/>
      <c r="JT132" s="4"/>
      <c r="JU132" s="4"/>
      <c r="JV132" s="4"/>
      <c r="JW132" s="4"/>
      <c r="JX132" s="4"/>
      <c r="JY132" s="4"/>
      <c r="JZ132" s="4"/>
      <c r="KA132" s="4"/>
      <c r="KB132" s="4"/>
      <c r="KC132" s="4"/>
      <c r="KD132" s="4"/>
      <c r="KE132" s="4"/>
      <c r="KF132" s="4"/>
      <c r="KG132" s="4"/>
      <c r="KH132" s="4"/>
      <c r="KI132" s="4"/>
      <c r="KJ132" s="4"/>
      <c r="KK132" s="4"/>
      <c r="KL132" s="4"/>
      <c r="KM132" s="4"/>
      <c r="KN132" s="4"/>
      <c r="KO132" s="4"/>
      <c r="KP132" s="4"/>
      <c r="KQ132" s="4"/>
      <c r="KR132" s="4"/>
      <c r="KS132" s="4"/>
      <c r="KT132" s="4"/>
      <c r="KU132" s="4"/>
      <c r="KV132" s="4"/>
      <c r="KW132" s="4"/>
      <c r="KX132" s="4"/>
      <c r="KY132" s="4"/>
      <c r="KZ132" s="4"/>
      <c r="LA132" s="4"/>
      <c r="LB132" s="4"/>
      <c r="LC132" s="4"/>
      <c r="LD132" s="4"/>
      <c r="LE132" s="4"/>
      <c r="LF132" s="4"/>
      <c r="LG132" s="4"/>
      <c r="LH132" s="4"/>
      <c r="LI132" s="4"/>
      <c r="LJ132" s="4"/>
      <c r="LK132" s="4"/>
      <c r="LL132" s="4"/>
      <c r="LM132" s="4"/>
      <c r="LN132" s="4"/>
      <c r="LO132" s="4"/>
      <c r="LP132" s="4"/>
      <c r="LQ132" s="4"/>
      <c r="LR132" s="4"/>
      <c r="LS132" s="4"/>
      <c r="LT132" s="4"/>
      <c r="LU132" s="4"/>
      <c r="LV132" s="4"/>
      <c r="LW132" s="4"/>
      <c r="LX132" s="4"/>
      <c r="LY132" s="4"/>
      <c r="LZ132" s="4"/>
      <c r="MA132" s="4"/>
      <c r="MB132" s="4"/>
      <c r="MC132" s="4"/>
      <c r="MD132" s="4"/>
      <c r="ME132" s="4"/>
      <c r="MF132" s="4"/>
      <c r="MG132" s="4"/>
      <c r="MH132" s="4"/>
      <c r="MI132" s="4"/>
      <c r="MJ132" s="4"/>
      <c r="MK132" s="4"/>
      <c r="ML132" s="4"/>
      <c r="MM132" s="4"/>
      <c r="MN132" s="4"/>
      <c r="MO132" s="4"/>
      <c r="MP132" s="4"/>
      <c r="MQ132" s="4"/>
      <c r="MR132" s="4"/>
      <c r="MS132" s="4"/>
      <c r="MT132" s="4"/>
      <c r="MU132" s="4"/>
      <c r="MV132" s="4"/>
      <c r="MW132" s="4"/>
      <c r="MX132" s="4"/>
      <c r="MY132" s="4"/>
      <c r="MZ132" s="4"/>
      <c r="NA132" s="4"/>
      <c r="NB132" s="4"/>
      <c r="NC132" s="4"/>
      <c r="ND132" s="4"/>
      <c r="NE132" s="4"/>
      <c r="NF132" s="4"/>
      <c r="NG132" s="4"/>
      <c r="NH132" s="4"/>
      <c r="NI132" s="4"/>
    </row>
    <row r="133" spans="1:37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</row>
    <row r="134" spans="1:373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</row>
    <row r="135" spans="1:373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  <c r="HK135" s="4"/>
      <c r="HL135" s="4"/>
      <c r="HM135" s="4"/>
      <c r="HN135" s="4"/>
      <c r="HO135" s="4"/>
      <c r="HP135" s="4"/>
      <c r="HQ135" s="4"/>
      <c r="HR135" s="4"/>
      <c r="HS135" s="4"/>
      <c r="HT135" s="4"/>
      <c r="HU135" s="4"/>
      <c r="HV135" s="4"/>
      <c r="HW135" s="4"/>
      <c r="HX135" s="4"/>
      <c r="HY135" s="4"/>
      <c r="HZ135" s="4"/>
      <c r="IA135" s="4"/>
      <c r="IB135" s="4"/>
      <c r="IC135" s="4"/>
      <c r="ID135" s="4"/>
      <c r="IE135" s="4"/>
      <c r="IF135" s="4"/>
      <c r="IG135" s="4"/>
      <c r="IH135" s="4"/>
      <c r="II135" s="4"/>
      <c r="IJ135" s="4"/>
      <c r="IK135" s="4"/>
      <c r="IL135" s="4"/>
      <c r="IM135" s="4"/>
      <c r="IN135" s="4"/>
      <c r="IO135" s="4"/>
      <c r="IP135" s="4"/>
      <c r="IQ135" s="4"/>
      <c r="IR135" s="4"/>
      <c r="IS135" s="4"/>
      <c r="IT135" s="4"/>
      <c r="IU135" s="4"/>
      <c r="IV135" s="4"/>
      <c r="IW135" s="4"/>
      <c r="IX135" s="4"/>
      <c r="IY135" s="4"/>
      <c r="IZ135" s="4"/>
      <c r="JA135" s="4"/>
      <c r="JB135" s="4"/>
      <c r="JC135" s="4"/>
      <c r="JD135" s="4"/>
      <c r="JE135" s="4"/>
      <c r="JF135" s="4"/>
      <c r="JG135" s="4"/>
      <c r="JH135" s="4"/>
      <c r="JI135" s="4"/>
      <c r="JJ135" s="4"/>
      <c r="JK135" s="4"/>
      <c r="JL135" s="4"/>
      <c r="JM135" s="4"/>
      <c r="JN135" s="4"/>
      <c r="JO135" s="4"/>
      <c r="JP135" s="4"/>
      <c r="JQ135" s="4"/>
      <c r="JR135" s="4"/>
      <c r="JS135" s="4"/>
      <c r="JT135" s="4"/>
      <c r="JU135" s="4"/>
      <c r="JV135" s="4"/>
      <c r="JW135" s="4"/>
      <c r="JX135" s="4"/>
      <c r="JY135" s="4"/>
      <c r="JZ135" s="4"/>
      <c r="KA135" s="4"/>
      <c r="KB135" s="4"/>
      <c r="KC135" s="4"/>
      <c r="KD135" s="4"/>
      <c r="KE135" s="4"/>
      <c r="KF135" s="4"/>
      <c r="KG135" s="4"/>
      <c r="KH135" s="4"/>
      <c r="KI135" s="4"/>
      <c r="KJ135" s="4"/>
      <c r="KK135" s="4"/>
      <c r="KL135" s="4"/>
      <c r="KM135" s="4"/>
      <c r="KN135" s="4"/>
      <c r="KO135" s="4"/>
      <c r="KP135" s="4"/>
      <c r="KQ135" s="4"/>
      <c r="KR135" s="4"/>
      <c r="KS135" s="4"/>
      <c r="KT135" s="4"/>
      <c r="KU135" s="4"/>
      <c r="KV135" s="4"/>
      <c r="KW135" s="4"/>
      <c r="KX135" s="4"/>
      <c r="KY135" s="4"/>
      <c r="KZ135" s="4"/>
      <c r="LA135" s="4"/>
      <c r="LB135" s="4"/>
      <c r="LC135" s="4"/>
      <c r="LD135" s="4"/>
      <c r="LE135" s="4"/>
      <c r="LF135" s="4"/>
      <c r="LG135" s="4"/>
      <c r="LH135" s="4"/>
      <c r="LI135" s="4"/>
      <c r="LJ135" s="4"/>
      <c r="LK135" s="4"/>
      <c r="LL135" s="4"/>
      <c r="LM135" s="4"/>
      <c r="LN135" s="4"/>
      <c r="LO135" s="4"/>
      <c r="LP135" s="4"/>
      <c r="LQ135" s="4"/>
      <c r="LR135" s="4"/>
      <c r="LS135" s="4"/>
      <c r="LT135" s="4"/>
      <c r="LU135" s="4"/>
      <c r="LV135" s="4"/>
      <c r="LW135" s="4"/>
      <c r="LX135" s="4"/>
      <c r="LY135" s="4"/>
      <c r="LZ135" s="4"/>
      <c r="MA135" s="4"/>
      <c r="MB135" s="4"/>
      <c r="MC135" s="4"/>
      <c r="MD135" s="4"/>
      <c r="ME135" s="4"/>
      <c r="MF135" s="4"/>
      <c r="MG135" s="4"/>
      <c r="MH135" s="4"/>
      <c r="MI135" s="4"/>
      <c r="MJ135" s="4"/>
      <c r="MK135" s="4"/>
      <c r="ML135" s="4"/>
      <c r="MM135" s="4"/>
      <c r="MN135" s="4"/>
      <c r="MO135" s="4"/>
      <c r="MP135" s="4"/>
      <c r="MQ135" s="4"/>
      <c r="MR135" s="4"/>
      <c r="MS135" s="4"/>
      <c r="MT135" s="4"/>
      <c r="MU135" s="4"/>
      <c r="MV135" s="4"/>
      <c r="MW135" s="4"/>
      <c r="MX135" s="4"/>
      <c r="MY135" s="4"/>
      <c r="MZ135" s="4"/>
      <c r="NA135" s="4"/>
      <c r="NB135" s="4"/>
      <c r="NC135" s="4"/>
      <c r="ND135" s="4"/>
      <c r="NE135" s="4"/>
      <c r="NF135" s="4"/>
      <c r="NG135" s="4"/>
      <c r="NH135" s="4"/>
      <c r="NI135" s="4"/>
    </row>
    <row r="136" spans="1:373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  <c r="HK136" s="4"/>
      <c r="HL136" s="4"/>
      <c r="HM136" s="4"/>
      <c r="HN136" s="4"/>
      <c r="HO136" s="4"/>
      <c r="HP136" s="4"/>
      <c r="HQ136" s="4"/>
      <c r="HR136" s="4"/>
      <c r="HS136" s="4"/>
      <c r="HT136" s="4"/>
      <c r="HU136" s="4"/>
      <c r="HV136" s="4"/>
      <c r="HW136" s="4"/>
      <c r="HX136" s="4"/>
      <c r="HY136" s="4"/>
      <c r="HZ136" s="4"/>
      <c r="IA136" s="4"/>
      <c r="IB136" s="4"/>
      <c r="IC136" s="4"/>
      <c r="ID136" s="4"/>
      <c r="IE136" s="4"/>
      <c r="IF136" s="4"/>
      <c r="IG136" s="4"/>
      <c r="IH136" s="4"/>
      <c r="II136" s="4"/>
      <c r="IJ136" s="4"/>
      <c r="IK136" s="4"/>
      <c r="IL136" s="4"/>
      <c r="IM136" s="4"/>
      <c r="IN136" s="4"/>
      <c r="IO136" s="4"/>
      <c r="IP136" s="4"/>
      <c r="IQ136" s="4"/>
      <c r="IR136" s="4"/>
      <c r="IS136" s="4"/>
      <c r="IT136" s="4"/>
      <c r="IU136" s="4"/>
      <c r="IV136" s="4"/>
      <c r="IW136" s="4"/>
      <c r="IX136" s="4"/>
      <c r="IY136" s="4"/>
      <c r="IZ136" s="4"/>
      <c r="JA136" s="4"/>
      <c r="JB136" s="4"/>
      <c r="JC136" s="4"/>
      <c r="JD136" s="4"/>
      <c r="JE136" s="4"/>
      <c r="JF136" s="4"/>
      <c r="JG136" s="4"/>
      <c r="JH136" s="4"/>
      <c r="JI136" s="4"/>
      <c r="JJ136" s="4"/>
      <c r="JK136" s="4"/>
      <c r="JL136" s="4"/>
      <c r="JM136" s="4"/>
      <c r="JN136" s="4"/>
      <c r="JO136" s="4"/>
      <c r="JP136" s="4"/>
      <c r="JQ136" s="4"/>
      <c r="JR136" s="4"/>
      <c r="JS136" s="4"/>
      <c r="JT136" s="4"/>
      <c r="JU136" s="4"/>
      <c r="JV136" s="4"/>
      <c r="JW136" s="4"/>
      <c r="JX136" s="4"/>
      <c r="JY136" s="4"/>
      <c r="JZ136" s="4"/>
      <c r="KA136" s="4"/>
      <c r="KB136" s="4"/>
      <c r="KC136" s="4"/>
      <c r="KD136" s="4"/>
      <c r="KE136" s="4"/>
      <c r="KF136" s="4"/>
      <c r="KG136" s="4"/>
      <c r="KH136" s="4"/>
      <c r="KI136" s="4"/>
      <c r="KJ136" s="4"/>
      <c r="KK136" s="4"/>
      <c r="KL136" s="4"/>
      <c r="KM136" s="4"/>
      <c r="KN136" s="4"/>
      <c r="KO136" s="4"/>
      <c r="KP136" s="4"/>
      <c r="KQ136" s="4"/>
      <c r="KR136" s="4"/>
      <c r="KS136" s="4"/>
      <c r="KT136" s="4"/>
      <c r="KU136" s="4"/>
      <c r="KV136" s="4"/>
      <c r="KW136" s="4"/>
      <c r="KX136" s="4"/>
      <c r="KY136" s="4"/>
      <c r="KZ136" s="4"/>
      <c r="LA136" s="4"/>
      <c r="LB136" s="4"/>
      <c r="LC136" s="4"/>
      <c r="LD136" s="4"/>
      <c r="LE136" s="4"/>
      <c r="LF136" s="4"/>
      <c r="LG136" s="4"/>
      <c r="LH136" s="4"/>
      <c r="LI136" s="4"/>
      <c r="LJ136" s="4"/>
      <c r="LK136" s="4"/>
      <c r="LL136" s="4"/>
      <c r="LM136" s="4"/>
      <c r="LN136" s="4"/>
      <c r="LO136" s="4"/>
      <c r="LP136" s="4"/>
      <c r="LQ136" s="4"/>
      <c r="LR136" s="4"/>
      <c r="LS136" s="4"/>
      <c r="LT136" s="4"/>
      <c r="LU136" s="4"/>
      <c r="LV136" s="4"/>
      <c r="LW136" s="4"/>
      <c r="LX136" s="4"/>
      <c r="LY136" s="4"/>
      <c r="LZ136" s="4"/>
      <c r="MA136" s="4"/>
      <c r="MB136" s="4"/>
      <c r="MC136" s="4"/>
      <c r="MD136" s="4"/>
      <c r="ME136" s="4"/>
      <c r="MF136" s="4"/>
      <c r="MG136" s="4"/>
      <c r="MH136" s="4"/>
      <c r="MI136" s="4"/>
      <c r="MJ136" s="4"/>
      <c r="MK136" s="4"/>
      <c r="ML136" s="4"/>
      <c r="MM136" s="4"/>
      <c r="MN136" s="4"/>
      <c r="MO136" s="4"/>
      <c r="MP136" s="4"/>
      <c r="MQ136" s="4"/>
      <c r="MR136" s="4"/>
      <c r="MS136" s="4"/>
      <c r="MT136" s="4"/>
      <c r="MU136" s="4"/>
      <c r="MV136" s="4"/>
      <c r="MW136" s="4"/>
      <c r="MX136" s="4"/>
      <c r="MY136" s="4"/>
      <c r="MZ136" s="4"/>
      <c r="NA136" s="4"/>
      <c r="NB136" s="4"/>
      <c r="NC136" s="4"/>
      <c r="ND136" s="4"/>
      <c r="NE136" s="4"/>
      <c r="NF136" s="4"/>
      <c r="NG136" s="4"/>
      <c r="NH136" s="4"/>
      <c r="NI136" s="4"/>
    </row>
    <row r="137" spans="1:373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  <c r="HK137" s="4"/>
      <c r="HL137" s="4"/>
      <c r="HM137" s="4"/>
      <c r="HN137" s="4"/>
      <c r="HO137" s="4"/>
      <c r="HP137" s="4"/>
      <c r="HQ137" s="4"/>
      <c r="HR137" s="4"/>
      <c r="HS137" s="4"/>
      <c r="HT137" s="4"/>
      <c r="HU137" s="4"/>
      <c r="HV137" s="4"/>
      <c r="HW137" s="4"/>
      <c r="HX137" s="4"/>
      <c r="HY137" s="4"/>
      <c r="HZ137" s="4"/>
      <c r="IA137" s="4"/>
      <c r="IB137" s="4"/>
      <c r="IC137" s="4"/>
      <c r="ID137" s="4"/>
      <c r="IE137" s="4"/>
      <c r="IF137" s="4"/>
      <c r="IG137" s="4"/>
      <c r="IH137" s="4"/>
      <c r="II137" s="4"/>
      <c r="IJ137" s="4"/>
      <c r="IK137" s="4"/>
      <c r="IL137" s="4"/>
      <c r="IM137" s="4"/>
      <c r="IN137" s="4"/>
      <c r="IO137" s="4"/>
      <c r="IP137" s="4"/>
      <c r="IQ137" s="4"/>
      <c r="IR137" s="4"/>
      <c r="IS137" s="4"/>
      <c r="IT137" s="4"/>
      <c r="IU137" s="4"/>
      <c r="IV137" s="4"/>
      <c r="IW137" s="4"/>
      <c r="IX137" s="4"/>
      <c r="IY137" s="4"/>
      <c r="IZ137" s="4"/>
      <c r="JA137" s="4"/>
      <c r="JB137" s="4"/>
      <c r="JC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  <c r="JT137" s="4"/>
      <c r="JU137" s="4"/>
      <c r="JV137" s="4"/>
      <c r="JW137" s="4"/>
      <c r="JX137" s="4"/>
      <c r="JY137" s="4"/>
      <c r="JZ137" s="4"/>
      <c r="KA137" s="4"/>
      <c r="KB137" s="4"/>
      <c r="KC137" s="4"/>
      <c r="KD137" s="4"/>
      <c r="KE137" s="4"/>
      <c r="KF137" s="4"/>
      <c r="KG137" s="4"/>
      <c r="KH137" s="4"/>
      <c r="KI137" s="4"/>
      <c r="KJ137" s="4"/>
      <c r="KK137" s="4"/>
      <c r="KL137" s="4"/>
      <c r="KM137" s="4"/>
      <c r="KN137" s="4"/>
      <c r="KO137" s="4"/>
      <c r="KP137" s="4"/>
      <c r="KQ137" s="4"/>
      <c r="KR137" s="4"/>
      <c r="KS137" s="4"/>
      <c r="KT137" s="4"/>
      <c r="KU137" s="4"/>
      <c r="KV137" s="4"/>
      <c r="KW137" s="4"/>
      <c r="KX137" s="4"/>
      <c r="KY137" s="4"/>
      <c r="KZ137" s="4"/>
      <c r="LA137" s="4"/>
      <c r="LB137" s="4"/>
      <c r="LC137" s="4"/>
      <c r="LD137" s="4"/>
      <c r="LE137" s="4"/>
      <c r="LF137" s="4"/>
      <c r="LG137" s="4"/>
      <c r="LH137" s="4"/>
      <c r="LI137" s="4"/>
      <c r="LJ137" s="4"/>
      <c r="LK137" s="4"/>
      <c r="LL137" s="4"/>
      <c r="LM137" s="4"/>
      <c r="LN137" s="4"/>
      <c r="LO137" s="4"/>
      <c r="LP137" s="4"/>
      <c r="LQ137" s="4"/>
      <c r="LR137" s="4"/>
      <c r="LS137" s="4"/>
      <c r="LT137" s="4"/>
      <c r="LU137" s="4"/>
      <c r="LV137" s="4"/>
      <c r="LW137" s="4"/>
      <c r="LX137" s="4"/>
      <c r="LY137" s="4"/>
      <c r="LZ137" s="4"/>
      <c r="MA137" s="4"/>
      <c r="MB137" s="4"/>
      <c r="MC137" s="4"/>
      <c r="MD137" s="4"/>
      <c r="ME137" s="4"/>
      <c r="MF137" s="4"/>
      <c r="MG137" s="4"/>
      <c r="MH137" s="4"/>
      <c r="MI137" s="4"/>
      <c r="MJ137" s="4"/>
      <c r="MK137" s="4"/>
      <c r="ML137" s="4"/>
      <c r="MM137" s="4"/>
      <c r="MN137" s="4"/>
      <c r="MO137" s="4"/>
      <c r="MP137" s="4"/>
      <c r="MQ137" s="4"/>
      <c r="MR137" s="4"/>
      <c r="MS137" s="4"/>
      <c r="MT137" s="4"/>
      <c r="MU137" s="4"/>
      <c r="MV137" s="4"/>
      <c r="MW137" s="4"/>
      <c r="MX137" s="4"/>
      <c r="MY137" s="4"/>
      <c r="MZ137" s="4"/>
      <c r="NA137" s="4"/>
      <c r="NB137" s="4"/>
      <c r="NC137" s="4"/>
      <c r="ND137" s="4"/>
      <c r="NE137" s="4"/>
      <c r="NF137" s="4"/>
      <c r="NG137" s="4"/>
      <c r="NH137" s="4"/>
      <c r="NI137" s="4"/>
    </row>
    <row r="138" spans="1:373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  <c r="HK138" s="4"/>
      <c r="HL138" s="4"/>
      <c r="HM138" s="4"/>
      <c r="HN138" s="4"/>
      <c r="HO138" s="4"/>
      <c r="HP138" s="4"/>
      <c r="HQ138" s="4"/>
      <c r="HR138" s="4"/>
      <c r="HS138" s="4"/>
      <c r="HT138" s="4"/>
      <c r="HU138" s="4"/>
      <c r="HV138" s="4"/>
      <c r="HW138" s="4"/>
      <c r="HX138" s="4"/>
      <c r="HY138" s="4"/>
      <c r="HZ138" s="4"/>
      <c r="IA138" s="4"/>
      <c r="IB138" s="4"/>
      <c r="IC138" s="4"/>
      <c r="ID138" s="4"/>
      <c r="IE138" s="4"/>
      <c r="IF138" s="4"/>
      <c r="IG138" s="4"/>
      <c r="IH138" s="4"/>
      <c r="II138" s="4"/>
      <c r="IJ138" s="4"/>
      <c r="IK138" s="4"/>
      <c r="IL138" s="4"/>
      <c r="IM138" s="4"/>
      <c r="IN138" s="4"/>
      <c r="IO138" s="4"/>
      <c r="IP138" s="4"/>
      <c r="IQ138" s="4"/>
      <c r="IR138" s="4"/>
      <c r="IS138" s="4"/>
      <c r="IT138" s="4"/>
      <c r="IU138" s="4"/>
      <c r="IV138" s="4"/>
      <c r="IW138" s="4"/>
      <c r="IX138" s="4"/>
      <c r="IY138" s="4"/>
      <c r="IZ138" s="4"/>
      <c r="JA138" s="4"/>
      <c r="JB138" s="4"/>
      <c r="JC138" s="4"/>
      <c r="JD138" s="4"/>
      <c r="JE138" s="4"/>
      <c r="JF138" s="4"/>
      <c r="JG138" s="4"/>
      <c r="JH138" s="4"/>
      <c r="JI138" s="4"/>
      <c r="JJ138" s="4"/>
      <c r="JK138" s="4"/>
      <c r="JL138" s="4"/>
      <c r="JM138" s="4"/>
      <c r="JN138" s="4"/>
      <c r="JO138" s="4"/>
      <c r="JP138" s="4"/>
      <c r="JQ138" s="4"/>
      <c r="JR138" s="4"/>
      <c r="JS138" s="4"/>
      <c r="JT138" s="4"/>
      <c r="JU138" s="4"/>
      <c r="JV138" s="4"/>
      <c r="JW138" s="4"/>
      <c r="JX138" s="4"/>
      <c r="JY138" s="4"/>
      <c r="JZ138" s="4"/>
      <c r="KA138" s="4"/>
      <c r="KB138" s="4"/>
      <c r="KC138" s="4"/>
      <c r="KD138" s="4"/>
      <c r="KE138" s="4"/>
      <c r="KF138" s="4"/>
      <c r="KG138" s="4"/>
      <c r="KH138" s="4"/>
      <c r="KI138" s="4"/>
      <c r="KJ138" s="4"/>
      <c r="KK138" s="4"/>
      <c r="KL138" s="4"/>
      <c r="KM138" s="4"/>
      <c r="KN138" s="4"/>
      <c r="KO138" s="4"/>
      <c r="KP138" s="4"/>
      <c r="KQ138" s="4"/>
      <c r="KR138" s="4"/>
      <c r="KS138" s="4"/>
      <c r="KT138" s="4"/>
      <c r="KU138" s="4"/>
      <c r="KV138" s="4"/>
      <c r="KW138" s="4"/>
      <c r="KX138" s="4"/>
      <c r="KY138" s="4"/>
      <c r="KZ138" s="4"/>
      <c r="LA138" s="4"/>
      <c r="LB138" s="4"/>
      <c r="LC138" s="4"/>
      <c r="LD138" s="4"/>
      <c r="LE138" s="4"/>
      <c r="LF138" s="4"/>
      <c r="LG138" s="4"/>
      <c r="LH138" s="4"/>
      <c r="LI138" s="4"/>
      <c r="LJ138" s="4"/>
      <c r="LK138" s="4"/>
      <c r="LL138" s="4"/>
      <c r="LM138" s="4"/>
      <c r="LN138" s="4"/>
      <c r="LO138" s="4"/>
      <c r="LP138" s="4"/>
      <c r="LQ138" s="4"/>
      <c r="LR138" s="4"/>
      <c r="LS138" s="4"/>
      <c r="LT138" s="4"/>
      <c r="LU138" s="4"/>
      <c r="LV138" s="4"/>
      <c r="LW138" s="4"/>
      <c r="LX138" s="4"/>
      <c r="LY138" s="4"/>
      <c r="LZ138" s="4"/>
      <c r="MA138" s="4"/>
      <c r="MB138" s="4"/>
      <c r="MC138" s="4"/>
      <c r="MD138" s="4"/>
      <c r="ME138" s="4"/>
      <c r="MF138" s="4"/>
      <c r="MG138" s="4"/>
      <c r="MH138" s="4"/>
      <c r="MI138" s="4"/>
      <c r="MJ138" s="4"/>
      <c r="MK138" s="4"/>
      <c r="ML138" s="4"/>
      <c r="MM138" s="4"/>
      <c r="MN138" s="4"/>
      <c r="MO138" s="4"/>
      <c r="MP138" s="4"/>
      <c r="MQ138" s="4"/>
      <c r="MR138" s="4"/>
      <c r="MS138" s="4"/>
      <c r="MT138" s="4"/>
      <c r="MU138" s="4"/>
      <c r="MV138" s="4"/>
      <c r="MW138" s="4"/>
      <c r="MX138" s="4"/>
      <c r="MY138" s="4"/>
      <c r="MZ138" s="4"/>
      <c r="NA138" s="4"/>
      <c r="NB138" s="4"/>
      <c r="NC138" s="4"/>
      <c r="ND138" s="4"/>
      <c r="NE138" s="4"/>
      <c r="NF138" s="4"/>
      <c r="NG138" s="4"/>
      <c r="NH138" s="4"/>
      <c r="NI138" s="4"/>
    </row>
    <row r="139" spans="1:373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  <c r="JR139" s="4"/>
      <c r="JS139" s="4"/>
      <c r="JT139" s="4"/>
      <c r="JU139" s="4"/>
      <c r="JV139" s="4"/>
      <c r="JW139" s="4"/>
      <c r="JX139" s="4"/>
      <c r="JY139" s="4"/>
      <c r="JZ139" s="4"/>
      <c r="KA139" s="4"/>
      <c r="KB139" s="4"/>
      <c r="KC139" s="4"/>
      <c r="KD139" s="4"/>
      <c r="KE139" s="4"/>
      <c r="KF139" s="4"/>
      <c r="KG139" s="4"/>
      <c r="KH139" s="4"/>
      <c r="KI139" s="4"/>
      <c r="KJ139" s="4"/>
      <c r="KK139" s="4"/>
      <c r="KL139" s="4"/>
      <c r="KM139" s="4"/>
      <c r="KN139" s="4"/>
      <c r="KO139" s="4"/>
      <c r="KP139" s="4"/>
      <c r="KQ139" s="4"/>
      <c r="KR139" s="4"/>
      <c r="KS139" s="4"/>
      <c r="KT139" s="4"/>
      <c r="KU139" s="4"/>
      <c r="KV139" s="4"/>
      <c r="KW139" s="4"/>
      <c r="KX139" s="4"/>
      <c r="KY139" s="4"/>
      <c r="KZ139" s="4"/>
      <c r="LA139" s="4"/>
      <c r="LB139" s="4"/>
      <c r="LC139" s="4"/>
      <c r="LD139" s="4"/>
      <c r="LE139" s="4"/>
      <c r="LF139" s="4"/>
      <c r="LG139" s="4"/>
      <c r="LH139" s="4"/>
      <c r="LI139" s="4"/>
      <c r="LJ139" s="4"/>
      <c r="LK139" s="4"/>
      <c r="LL139" s="4"/>
      <c r="LM139" s="4"/>
      <c r="LN139" s="4"/>
      <c r="LO139" s="4"/>
      <c r="LP139" s="4"/>
      <c r="LQ139" s="4"/>
      <c r="LR139" s="4"/>
      <c r="LS139" s="4"/>
      <c r="LT139" s="4"/>
      <c r="LU139" s="4"/>
      <c r="LV139" s="4"/>
      <c r="LW139" s="4"/>
      <c r="LX139" s="4"/>
      <c r="LY139" s="4"/>
      <c r="LZ139" s="4"/>
      <c r="MA139" s="4"/>
      <c r="MB139" s="4"/>
      <c r="MC139" s="4"/>
      <c r="MD139" s="4"/>
      <c r="ME139" s="4"/>
      <c r="MF139" s="4"/>
      <c r="MG139" s="4"/>
      <c r="MH139" s="4"/>
      <c r="MI139" s="4"/>
      <c r="MJ139" s="4"/>
      <c r="MK139" s="4"/>
      <c r="ML139" s="4"/>
      <c r="MM139" s="4"/>
      <c r="MN139" s="4"/>
      <c r="MO139" s="4"/>
      <c r="MP139" s="4"/>
      <c r="MQ139" s="4"/>
      <c r="MR139" s="4"/>
      <c r="MS139" s="4"/>
      <c r="MT139" s="4"/>
      <c r="MU139" s="4"/>
      <c r="MV139" s="4"/>
      <c r="MW139" s="4"/>
      <c r="MX139" s="4"/>
      <c r="MY139" s="4"/>
      <c r="MZ139" s="4"/>
      <c r="NA139" s="4"/>
      <c r="NB139" s="4"/>
      <c r="NC139" s="4"/>
      <c r="ND139" s="4"/>
      <c r="NE139" s="4"/>
      <c r="NF139" s="4"/>
      <c r="NG139" s="4"/>
      <c r="NH139" s="4"/>
      <c r="NI139" s="4"/>
    </row>
    <row r="140" spans="1:373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  <c r="JR140" s="4"/>
      <c r="JS140" s="4"/>
      <c r="JT140" s="4"/>
      <c r="JU140" s="4"/>
      <c r="JV140" s="4"/>
      <c r="JW140" s="4"/>
      <c r="JX140" s="4"/>
      <c r="JY140" s="4"/>
      <c r="JZ140" s="4"/>
      <c r="KA140" s="4"/>
      <c r="KB140" s="4"/>
      <c r="KC140" s="4"/>
      <c r="KD140" s="4"/>
      <c r="KE140" s="4"/>
      <c r="KF140" s="4"/>
      <c r="KG140" s="4"/>
      <c r="KH140" s="4"/>
      <c r="KI140" s="4"/>
      <c r="KJ140" s="4"/>
      <c r="KK140" s="4"/>
      <c r="KL140" s="4"/>
      <c r="KM140" s="4"/>
      <c r="KN140" s="4"/>
      <c r="KO140" s="4"/>
      <c r="KP140" s="4"/>
      <c r="KQ140" s="4"/>
      <c r="KR140" s="4"/>
      <c r="KS140" s="4"/>
      <c r="KT140" s="4"/>
      <c r="KU140" s="4"/>
      <c r="KV140" s="4"/>
      <c r="KW140" s="4"/>
      <c r="KX140" s="4"/>
      <c r="KY140" s="4"/>
      <c r="KZ140" s="4"/>
      <c r="LA140" s="4"/>
      <c r="LB140" s="4"/>
      <c r="LC140" s="4"/>
      <c r="LD140" s="4"/>
      <c r="LE140" s="4"/>
      <c r="LF140" s="4"/>
      <c r="LG140" s="4"/>
      <c r="LH140" s="4"/>
      <c r="LI140" s="4"/>
      <c r="LJ140" s="4"/>
      <c r="LK140" s="4"/>
      <c r="LL140" s="4"/>
      <c r="LM140" s="4"/>
      <c r="LN140" s="4"/>
      <c r="LO140" s="4"/>
      <c r="LP140" s="4"/>
      <c r="LQ140" s="4"/>
      <c r="LR140" s="4"/>
      <c r="LS140" s="4"/>
      <c r="LT140" s="4"/>
      <c r="LU140" s="4"/>
      <c r="LV140" s="4"/>
      <c r="LW140" s="4"/>
      <c r="LX140" s="4"/>
      <c r="LY140" s="4"/>
      <c r="LZ140" s="4"/>
      <c r="MA140" s="4"/>
      <c r="MB140" s="4"/>
      <c r="MC140" s="4"/>
      <c r="MD140" s="4"/>
      <c r="ME140" s="4"/>
      <c r="MF140" s="4"/>
      <c r="MG140" s="4"/>
      <c r="MH140" s="4"/>
      <c r="MI140" s="4"/>
      <c r="MJ140" s="4"/>
      <c r="MK140" s="4"/>
      <c r="ML140" s="4"/>
      <c r="MM140" s="4"/>
      <c r="MN140" s="4"/>
      <c r="MO140" s="4"/>
      <c r="MP140" s="4"/>
      <c r="MQ140" s="4"/>
      <c r="MR140" s="4"/>
      <c r="MS140" s="4"/>
      <c r="MT140" s="4"/>
      <c r="MU140" s="4"/>
      <c r="MV140" s="4"/>
      <c r="MW140" s="4"/>
      <c r="MX140" s="4"/>
      <c r="MY140" s="4"/>
      <c r="MZ140" s="4"/>
      <c r="NA140" s="4"/>
      <c r="NB140" s="4"/>
      <c r="NC140" s="4"/>
      <c r="ND140" s="4"/>
      <c r="NE140" s="4"/>
      <c r="NF140" s="4"/>
      <c r="NG140" s="4"/>
      <c r="NH140" s="4"/>
      <c r="NI140" s="4"/>
    </row>
    <row r="141" spans="1:373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</row>
    <row r="142" spans="1:373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</row>
    <row r="143" spans="1:37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/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  <c r="JR143" s="4"/>
      <c r="JS143" s="4"/>
      <c r="JT143" s="4"/>
      <c r="JU143" s="4"/>
      <c r="JV143" s="4"/>
      <c r="JW143" s="4"/>
      <c r="JX143" s="4"/>
      <c r="JY143" s="4"/>
      <c r="JZ143" s="4"/>
      <c r="KA143" s="4"/>
      <c r="KB143" s="4"/>
      <c r="KC143" s="4"/>
      <c r="KD143" s="4"/>
      <c r="KE143" s="4"/>
      <c r="KF143" s="4"/>
      <c r="KG143" s="4"/>
      <c r="KH143" s="4"/>
      <c r="KI143" s="4"/>
      <c r="KJ143" s="4"/>
      <c r="KK143" s="4"/>
      <c r="KL143" s="4"/>
      <c r="KM143" s="4"/>
      <c r="KN143" s="4"/>
      <c r="KO143" s="4"/>
      <c r="KP143" s="4"/>
      <c r="KQ143" s="4"/>
      <c r="KR143" s="4"/>
      <c r="KS143" s="4"/>
      <c r="KT143" s="4"/>
      <c r="KU143" s="4"/>
      <c r="KV143" s="4"/>
      <c r="KW143" s="4"/>
      <c r="KX143" s="4"/>
      <c r="KY143" s="4"/>
      <c r="KZ143" s="4"/>
      <c r="LA143" s="4"/>
      <c r="LB143" s="4"/>
      <c r="LC143" s="4"/>
      <c r="LD143" s="4"/>
      <c r="LE143" s="4"/>
      <c r="LF143" s="4"/>
      <c r="LG143" s="4"/>
      <c r="LH143" s="4"/>
      <c r="LI143" s="4"/>
      <c r="LJ143" s="4"/>
      <c r="LK143" s="4"/>
      <c r="LL143" s="4"/>
      <c r="LM143" s="4"/>
      <c r="LN143" s="4"/>
      <c r="LO143" s="4"/>
      <c r="LP143" s="4"/>
      <c r="LQ143" s="4"/>
      <c r="LR143" s="4"/>
      <c r="LS143" s="4"/>
      <c r="LT143" s="4"/>
      <c r="LU143" s="4"/>
      <c r="LV143" s="4"/>
      <c r="LW143" s="4"/>
      <c r="LX143" s="4"/>
      <c r="LY143" s="4"/>
      <c r="LZ143" s="4"/>
      <c r="MA143" s="4"/>
      <c r="MB143" s="4"/>
      <c r="MC143" s="4"/>
      <c r="MD143" s="4"/>
      <c r="ME143" s="4"/>
      <c r="MF143" s="4"/>
      <c r="MG143" s="4"/>
      <c r="MH143" s="4"/>
      <c r="MI143" s="4"/>
      <c r="MJ143" s="4"/>
      <c r="MK143" s="4"/>
      <c r="ML143" s="4"/>
      <c r="MM143" s="4"/>
      <c r="MN143" s="4"/>
      <c r="MO143" s="4"/>
      <c r="MP143" s="4"/>
      <c r="MQ143" s="4"/>
      <c r="MR143" s="4"/>
      <c r="MS143" s="4"/>
      <c r="MT143" s="4"/>
      <c r="MU143" s="4"/>
      <c r="MV143" s="4"/>
      <c r="MW143" s="4"/>
      <c r="MX143" s="4"/>
      <c r="MY143" s="4"/>
      <c r="MZ143" s="4"/>
      <c r="NA143" s="4"/>
      <c r="NB143" s="4"/>
      <c r="NC143" s="4"/>
      <c r="ND143" s="4"/>
      <c r="NE143" s="4"/>
      <c r="NF143" s="4"/>
      <c r="NG143" s="4"/>
      <c r="NH143" s="4"/>
      <c r="NI143" s="4"/>
    </row>
    <row r="144" spans="1:373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  <c r="HK144" s="4"/>
      <c r="HL144" s="4"/>
      <c r="HM144" s="4"/>
      <c r="HN144" s="4"/>
      <c r="HO144" s="4"/>
      <c r="HP144" s="4"/>
      <c r="HQ144" s="4"/>
      <c r="HR144" s="4"/>
      <c r="HS144" s="4"/>
      <c r="HT144" s="4"/>
      <c r="HU144" s="4"/>
      <c r="HV144" s="4"/>
      <c r="HW144" s="4"/>
      <c r="HX144" s="4"/>
      <c r="HY144" s="4"/>
      <c r="HZ144" s="4"/>
      <c r="IA144" s="4"/>
      <c r="IB144" s="4"/>
      <c r="IC144" s="4"/>
      <c r="ID144" s="4"/>
      <c r="IE144" s="4"/>
      <c r="IF144" s="4"/>
      <c r="IG144" s="4"/>
      <c r="IH144" s="4"/>
      <c r="II144" s="4"/>
      <c r="IJ144" s="4"/>
      <c r="IK144" s="4"/>
      <c r="IL144" s="4"/>
      <c r="IM144" s="4"/>
      <c r="IN144" s="4"/>
      <c r="IO144" s="4"/>
      <c r="IP144" s="4"/>
      <c r="IQ144" s="4"/>
      <c r="IR144" s="4"/>
      <c r="IS144" s="4"/>
      <c r="IT144" s="4"/>
      <c r="IU144" s="4"/>
      <c r="IV144" s="4"/>
      <c r="IW144" s="4"/>
      <c r="IX144" s="4"/>
      <c r="IY144" s="4"/>
      <c r="IZ144" s="4"/>
      <c r="JA144" s="4"/>
      <c r="JB144" s="4"/>
      <c r="JC144" s="4"/>
      <c r="JD144" s="4"/>
      <c r="JE144" s="4"/>
      <c r="JF144" s="4"/>
      <c r="JG144" s="4"/>
      <c r="JH144" s="4"/>
      <c r="JI144" s="4"/>
      <c r="JJ144" s="4"/>
      <c r="JK144" s="4"/>
      <c r="JL144" s="4"/>
      <c r="JM144" s="4"/>
      <c r="JN144" s="4"/>
      <c r="JO144" s="4"/>
      <c r="JP144" s="4"/>
      <c r="JQ144" s="4"/>
      <c r="JR144" s="4"/>
      <c r="JS144" s="4"/>
      <c r="JT144" s="4"/>
      <c r="JU144" s="4"/>
      <c r="JV144" s="4"/>
      <c r="JW144" s="4"/>
      <c r="JX144" s="4"/>
      <c r="JY144" s="4"/>
      <c r="JZ144" s="4"/>
      <c r="KA144" s="4"/>
      <c r="KB144" s="4"/>
      <c r="KC144" s="4"/>
      <c r="KD144" s="4"/>
      <c r="KE144" s="4"/>
      <c r="KF144" s="4"/>
      <c r="KG144" s="4"/>
      <c r="KH144" s="4"/>
      <c r="KI144" s="4"/>
      <c r="KJ144" s="4"/>
      <c r="KK144" s="4"/>
      <c r="KL144" s="4"/>
      <c r="KM144" s="4"/>
      <c r="KN144" s="4"/>
      <c r="KO144" s="4"/>
      <c r="KP144" s="4"/>
      <c r="KQ144" s="4"/>
      <c r="KR144" s="4"/>
      <c r="KS144" s="4"/>
      <c r="KT144" s="4"/>
      <c r="KU144" s="4"/>
      <c r="KV144" s="4"/>
      <c r="KW144" s="4"/>
      <c r="KX144" s="4"/>
      <c r="KY144" s="4"/>
      <c r="KZ144" s="4"/>
      <c r="LA144" s="4"/>
      <c r="LB144" s="4"/>
      <c r="LC144" s="4"/>
      <c r="LD144" s="4"/>
      <c r="LE144" s="4"/>
      <c r="LF144" s="4"/>
      <c r="LG144" s="4"/>
      <c r="LH144" s="4"/>
      <c r="LI144" s="4"/>
      <c r="LJ144" s="4"/>
      <c r="LK144" s="4"/>
      <c r="LL144" s="4"/>
      <c r="LM144" s="4"/>
      <c r="LN144" s="4"/>
      <c r="LO144" s="4"/>
      <c r="LP144" s="4"/>
      <c r="LQ144" s="4"/>
      <c r="LR144" s="4"/>
      <c r="LS144" s="4"/>
      <c r="LT144" s="4"/>
      <c r="LU144" s="4"/>
      <c r="LV144" s="4"/>
      <c r="LW144" s="4"/>
      <c r="LX144" s="4"/>
      <c r="LY144" s="4"/>
      <c r="LZ144" s="4"/>
      <c r="MA144" s="4"/>
      <c r="MB144" s="4"/>
      <c r="MC144" s="4"/>
      <c r="MD144" s="4"/>
      <c r="ME144" s="4"/>
      <c r="MF144" s="4"/>
      <c r="MG144" s="4"/>
      <c r="MH144" s="4"/>
      <c r="MI144" s="4"/>
      <c r="MJ144" s="4"/>
      <c r="MK144" s="4"/>
      <c r="ML144" s="4"/>
      <c r="MM144" s="4"/>
      <c r="MN144" s="4"/>
      <c r="MO144" s="4"/>
      <c r="MP144" s="4"/>
      <c r="MQ144" s="4"/>
      <c r="MR144" s="4"/>
      <c r="MS144" s="4"/>
      <c r="MT144" s="4"/>
      <c r="MU144" s="4"/>
      <c r="MV144" s="4"/>
      <c r="MW144" s="4"/>
      <c r="MX144" s="4"/>
      <c r="MY144" s="4"/>
      <c r="MZ144" s="4"/>
      <c r="NA144" s="4"/>
      <c r="NB144" s="4"/>
      <c r="NC144" s="4"/>
      <c r="ND144" s="4"/>
      <c r="NE144" s="4"/>
      <c r="NF144" s="4"/>
      <c r="NG144" s="4"/>
      <c r="NH144" s="4"/>
      <c r="NI144" s="4"/>
    </row>
    <row r="145" spans="1:373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  <c r="HK145" s="4"/>
      <c r="HL145" s="4"/>
      <c r="HM145" s="4"/>
      <c r="HN145" s="4"/>
      <c r="HO145" s="4"/>
      <c r="HP145" s="4"/>
      <c r="HQ145" s="4"/>
      <c r="HR145" s="4"/>
      <c r="HS145" s="4"/>
      <c r="HT145" s="4"/>
      <c r="HU145" s="4"/>
      <c r="HV145" s="4"/>
      <c r="HW145" s="4"/>
      <c r="HX145" s="4"/>
      <c r="HY145" s="4"/>
      <c r="HZ145" s="4"/>
      <c r="IA145" s="4"/>
      <c r="IB145" s="4"/>
      <c r="IC145" s="4"/>
      <c r="ID145" s="4"/>
      <c r="IE145" s="4"/>
      <c r="IF145" s="4"/>
      <c r="IG145" s="4"/>
      <c r="IH145" s="4"/>
      <c r="II145" s="4"/>
      <c r="IJ145" s="4"/>
      <c r="IK145" s="4"/>
      <c r="IL145" s="4"/>
      <c r="IM145" s="4"/>
      <c r="IN145" s="4"/>
      <c r="IO145" s="4"/>
      <c r="IP145" s="4"/>
      <c r="IQ145" s="4"/>
      <c r="IR145" s="4"/>
      <c r="IS145" s="4"/>
      <c r="IT145" s="4"/>
      <c r="IU145" s="4"/>
      <c r="IV145" s="4"/>
      <c r="IW145" s="4"/>
      <c r="IX145" s="4"/>
      <c r="IY145" s="4"/>
      <c r="IZ145" s="4"/>
      <c r="JA145" s="4"/>
      <c r="JB145" s="4"/>
      <c r="JC145" s="4"/>
      <c r="JD145" s="4"/>
      <c r="JE145" s="4"/>
      <c r="JF145" s="4"/>
      <c r="JG145" s="4"/>
      <c r="JH145" s="4"/>
      <c r="JI145" s="4"/>
      <c r="JJ145" s="4"/>
      <c r="JK145" s="4"/>
      <c r="JL145" s="4"/>
      <c r="JM145" s="4"/>
      <c r="JN145" s="4"/>
      <c r="JO145" s="4"/>
      <c r="JP145" s="4"/>
      <c r="JQ145" s="4"/>
      <c r="JR145" s="4"/>
      <c r="JS145" s="4"/>
      <c r="JT145" s="4"/>
      <c r="JU145" s="4"/>
      <c r="JV145" s="4"/>
      <c r="JW145" s="4"/>
      <c r="JX145" s="4"/>
      <c r="JY145" s="4"/>
      <c r="JZ145" s="4"/>
      <c r="KA145" s="4"/>
      <c r="KB145" s="4"/>
      <c r="KC145" s="4"/>
      <c r="KD145" s="4"/>
      <c r="KE145" s="4"/>
      <c r="KF145" s="4"/>
      <c r="KG145" s="4"/>
      <c r="KH145" s="4"/>
      <c r="KI145" s="4"/>
      <c r="KJ145" s="4"/>
      <c r="KK145" s="4"/>
      <c r="KL145" s="4"/>
      <c r="KM145" s="4"/>
      <c r="KN145" s="4"/>
      <c r="KO145" s="4"/>
      <c r="KP145" s="4"/>
      <c r="KQ145" s="4"/>
      <c r="KR145" s="4"/>
      <c r="KS145" s="4"/>
      <c r="KT145" s="4"/>
      <c r="KU145" s="4"/>
      <c r="KV145" s="4"/>
      <c r="KW145" s="4"/>
      <c r="KX145" s="4"/>
      <c r="KY145" s="4"/>
      <c r="KZ145" s="4"/>
      <c r="LA145" s="4"/>
      <c r="LB145" s="4"/>
      <c r="LC145" s="4"/>
      <c r="LD145" s="4"/>
      <c r="LE145" s="4"/>
      <c r="LF145" s="4"/>
      <c r="LG145" s="4"/>
      <c r="LH145" s="4"/>
      <c r="LI145" s="4"/>
      <c r="LJ145" s="4"/>
      <c r="LK145" s="4"/>
      <c r="LL145" s="4"/>
      <c r="LM145" s="4"/>
      <c r="LN145" s="4"/>
      <c r="LO145" s="4"/>
      <c r="LP145" s="4"/>
      <c r="LQ145" s="4"/>
      <c r="LR145" s="4"/>
      <c r="LS145" s="4"/>
      <c r="LT145" s="4"/>
      <c r="LU145" s="4"/>
      <c r="LV145" s="4"/>
      <c r="LW145" s="4"/>
      <c r="LX145" s="4"/>
      <c r="LY145" s="4"/>
      <c r="LZ145" s="4"/>
      <c r="MA145" s="4"/>
      <c r="MB145" s="4"/>
      <c r="MC145" s="4"/>
      <c r="MD145" s="4"/>
      <c r="ME145" s="4"/>
      <c r="MF145" s="4"/>
      <c r="MG145" s="4"/>
      <c r="MH145" s="4"/>
      <c r="MI145" s="4"/>
      <c r="MJ145" s="4"/>
      <c r="MK145" s="4"/>
      <c r="ML145" s="4"/>
      <c r="MM145" s="4"/>
      <c r="MN145" s="4"/>
      <c r="MO145" s="4"/>
      <c r="MP145" s="4"/>
      <c r="MQ145" s="4"/>
      <c r="MR145" s="4"/>
      <c r="MS145" s="4"/>
      <c r="MT145" s="4"/>
      <c r="MU145" s="4"/>
      <c r="MV145" s="4"/>
      <c r="MW145" s="4"/>
      <c r="MX145" s="4"/>
      <c r="MY145" s="4"/>
      <c r="MZ145" s="4"/>
      <c r="NA145" s="4"/>
      <c r="NB145" s="4"/>
      <c r="NC145" s="4"/>
      <c r="ND145" s="4"/>
      <c r="NE145" s="4"/>
      <c r="NF145" s="4"/>
      <c r="NG145" s="4"/>
      <c r="NH145" s="4"/>
      <c r="NI145" s="4"/>
    </row>
    <row r="146" spans="1:373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  <c r="HL146" s="4"/>
      <c r="HM146" s="4"/>
      <c r="HN146" s="4"/>
      <c r="HO146" s="4"/>
      <c r="HP146" s="4"/>
      <c r="HQ146" s="4"/>
      <c r="HR146" s="4"/>
      <c r="HS146" s="4"/>
      <c r="HT146" s="4"/>
      <c r="HU146" s="4"/>
      <c r="HV146" s="4"/>
      <c r="HW146" s="4"/>
      <c r="HX146" s="4"/>
      <c r="HY146" s="4"/>
      <c r="HZ146" s="4"/>
      <c r="IA146" s="4"/>
      <c r="IB146" s="4"/>
      <c r="IC146" s="4"/>
      <c r="ID146" s="4"/>
      <c r="IE146" s="4"/>
      <c r="IF146" s="4"/>
      <c r="IG146" s="4"/>
      <c r="IH146" s="4"/>
      <c r="II146" s="4"/>
      <c r="IJ146" s="4"/>
      <c r="IK146" s="4"/>
      <c r="IL146" s="4"/>
      <c r="IM146" s="4"/>
      <c r="IN146" s="4"/>
      <c r="IO146" s="4"/>
      <c r="IP146" s="4"/>
      <c r="IQ146" s="4"/>
      <c r="IR146" s="4"/>
      <c r="IS146" s="4"/>
      <c r="IT146" s="4"/>
      <c r="IU146" s="4"/>
      <c r="IV146" s="4"/>
      <c r="IW146" s="4"/>
      <c r="IX146" s="4"/>
      <c r="IY146" s="4"/>
      <c r="IZ146" s="4"/>
      <c r="JA146" s="4"/>
      <c r="JB146" s="4"/>
      <c r="JC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  <c r="JT146" s="4"/>
      <c r="JU146" s="4"/>
      <c r="JV146" s="4"/>
      <c r="JW146" s="4"/>
      <c r="JX146" s="4"/>
      <c r="JY146" s="4"/>
      <c r="JZ146" s="4"/>
      <c r="KA146" s="4"/>
      <c r="KB146" s="4"/>
      <c r="KC146" s="4"/>
      <c r="KD146" s="4"/>
      <c r="KE146" s="4"/>
      <c r="KF146" s="4"/>
      <c r="KG146" s="4"/>
      <c r="KH146" s="4"/>
      <c r="KI146" s="4"/>
      <c r="KJ146" s="4"/>
      <c r="KK146" s="4"/>
      <c r="KL146" s="4"/>
      <c r="KM146" s="4"/>
      <c r="KN146" s="4"/>
      <c r="KO146" s="4"/>
      <c r="KP146" s="4"/>
      <c r="KQ146" s="4"/>
      <c r="KR146" s="4"/>
      <c r="KS146" s="4"/>
      <c r="KT146" s="4"/>
      <c r="KU146" s="4"/>
      <c r="KV146" s="4"/>
      <c r="KW146" s="4"/>
      <c r="KX146" s="4"/>
      <c r="KY146" s="4"/>
      <c r="KZ146" s="4"/>
      <c r="LA146" s="4"/>
      <c r="LB146" s="4"/>
      <c r="LC146" s="4"/>
      <c r="LD146" s="4"/>
      <c r="LE146" s="4"/>
      <c r="LF146" s="4"/>
      <c r="LG146" s="4"/>
      <c r="LH146" s="4"/>
      <c r="LI146" s="4"/>
      <c r="LJ146" s="4"/>
      <c r="LK146" s="4"/>
      <c r="LL146" s="4"/>
      <c r="LM146" s="4"/>
      <c r="LN146" s="4"/>
      <c r="LO146" s="4"/>
      <c r="LP146" s="4"/>
      <c r="LQ146" s="4"/>
      <c r="LR146" s="4"/>
      <c r="LS146" s="4"/>
      <c r="LT146" s="4"/>
      <c r="LU146" s="4"/>
      <c r="LV146" s="4"/>
      <c r="LW146" s="4"/>
      <c r="LX146" s="4"/>
      <c r="LY146" s="4"/>
      <c r="LZ146" s="4"/>
      <c r="MA146" s="4"/>
      <c r="MB146" s="4"/>
      <c r="MC146" s="4"/>
      <c r="MD146" s="4"/>
      <c r="ME146" s="4"/>
      <c r="MF146" s="4"/>
      <c r="MG146" s="4"/>
      <c r="MH146" s="4"/>
      <c r="MI146" s="4"/>
      <c r="MJ146" s="4"/>
      <c r="MK146" s="4"/>
      <c r="ML146" s="4"/>
      <c r="MM146" s="4"/>
      <c r="MN146" s="4"/>
      <c r="MO146" s="4"/>
      <c r="MP146" s="4"/>
      <c r="MQ146" s="4"/>
      <c r="MR146" s="4"/>
      <c r="MS146" s="4"/>
      <c r="MT146" s="4"/>
      <c r="MU146" s="4"/>
      <c r="MV146" s="4"/>
      <c r="MW146" s="4"/>
      <c r="MX146" s="4"/>
      <c r="MY146" s="4"/>
      <c r="MZ146" s="4"/>
      <c r="NA146" s="4"/>
      <c r="NB146" s="4"/>
      <c r="NC146" s="4"/>
      <c r="ND146" s="4"/>
      <c r="NE146" s="4"/>
      <c r="NF146" s="4"/>
      <c r="NG146" s="4"/>
      <c r="NH146" s="4"/>
      <c r="NI146" s="4"/>
    </row>
    <row r="147" spans="1:373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  <c r="IW147" s="4"/>
      <c r="IX147" s="4"/>
      <c r="IY147" s="4"/>
      <c r="IZ147" s="4"/>
      <c r="JA147" s="4"/>
      <c r="JB147" s="4"/>
      <c r="JC147" s="4"/>
      <c r="JD147" s="4"/>
      <c r="JE147" s="4"/>
      <c r="JF147" s="4"/>
      <c r="JG147" s="4"/>
      <c r="JH147" s="4"/>
      <c r="JI147" s="4"/>
      <c r="JJ147" s="4"/>
      <c r="JK147" s="4"/>
      <c r="JL147" s="4"/>
      <c r="JM147" s="4"/>
      <c r="JN147" s="4"/>
      <c r="JO147" s="4"/>
      <c r="JP147" s="4"/>
      <c r="JQ147" s="4"/>
      <c r="JR147" s="4"/>
      <c r="JS147" s="4"/>
      <c r="JT147" s="4"/>
      <c r="JU147" s="4"/>
      <c r="JV147" s="4"/>
      <c r="JW147" s="4"/>
      <c r="JX147" s="4"/>
      <c r="JY147" s="4"/>
      <c r="JZ147" s="4"/>
      <c r="KA147" s="4"/>
      <c r="KB147" s="4"/>
      <c r="KC147" s="4"/>
      <c r="KD147" s="4"/>
      <c r="KE147" s="4"/>
      <c r="KF147" s="4"/>
      <c r="KG147" s="4"/>
      <c r="KH147" s="4"/>
      <c r="KI147" s="4"/>
      <c r="KJ147" s="4"/>
      <c r="KK147" s="4"/>
      <c r="KL147" s="4"/>
      <c r="KM147" s="4"/>
      <c r="KN147" s="4"/>
      <c r="KO147" s="4"/>
      <c r="KP147" s="4"/>
      <c r="KQ147" s="4"/>
      <c r="KR147" s="4"/>
      <c r="KS147" s="4"/>
      <c r="KT147" s="4"/>
      <c r="KU147" s="4"/>
      <c r="KV147" s="4"/>
      <c r="KW147" s="4"/>
      <c r="KX147" s="4"/>
      <c r="KY147" s="4"/>
      <c r="KZ147" s="4"/>
      <c r="LA147" s="4"/>
      <c r="LB147" s="4"/>
      <c r="LC147" s="4"/>
      <c r="LD147" s="4"/>
      <c r="LE147" s="4"/>
      <c r="LF147" s="4"/>
      <c r="LG147" s="4"/>
      <c r="LH147" s="4"/>
      <c r="LI147" s="4"/>
      <c r="LJ147" s="4"/>
      <c r="LK147" s="4"/>
      <c r="LL147" s="4"/>
      <c r="LM147" s="4"/>
      <c r="LN147" s="4"/>
      <c r="LO147" s="4"/>
      <c r="LP147" s="4"/>
      <c r="LQ147" s="4"/>
      <c r="LR147" s="4"/>
      <c r="LS147" s="4"/>
      <c r="LT147" s="4"/>
      <c r="LU147" s="4"/>
      <c r="LV147" s="4"/>
      <c r="LW147" s="4"/>
      <c r="LX147" s="4"/>
      <c r="LY147" s="4"/>
      <c r="LZ147" s="4"/>
      <c r="MA147" s="4"/>
      <c r="MB147" s="4"/>
      <c r="MC147" s="4"/>
      <c r="MD147" s="4"/>
      <c r="ME147" s="4"/>
      <c r="MF147" s="4"/>
      <c r="MG147" s="4"/>
      <c r="MH147" s="4"/>
      <c r="MI147" s="4"/>
      <c r="MJ147" s="4"/>
      <c r="MK147" s="4"/>
      <c r="ML147" s="4"/>
      <c r="MM147" s="4"/>
      <c r="MN147" s="4"/>
      <c r="MO147" s="4"/>
      <c r="MP147" s="4"/>
      <c r="MQ147" s="4"/>
      <c r="MR147" s="4"/>
      <c r="MS147" s="4"/>
      <c r="MT147" s="4"/>
      <c r="MU147" s="4"/>
      <c r="MV147" s="4"/>
      <c r="MW147" s="4"/>
      <c r="MX147" s="4"/>
      <c r="MY147" s="4"/>
      <c r="MZ147" s="4"/>
      <c r="NA147" s="4"/>
      <c r="NB147" s="4"/>
      <c r="NC147" s="4"/>
      <c r="ND147" s="4"/>
      <c r="NE147" s="4"/>
      <c r="NF147" s="4"/>
      <c r="NG147" s="4"/>
      <c r="NH147" s="4"/>
      <c r="NI147" s="4"/>
    </row>
    <row r="148" spans="1:373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  <c r="IW148" s="4"/>
      <c r="IX148" s="4"/>
      <c r="IY148" s="4"/>
      <c r="IZ148" s="4"/>
      <c r="JA148" s="4"/>
      <c r="JB148" s="4"/>
      <c r="JC148" s="4"/>
      <c r="JD148" s="4"/>
      <c r="JE148" s="4"/>
      <c r="JF148" s="4"/>
      <c r="JG148" s="4"/>
      <c r="JH148" s="4"/>
      <c r="JI148" s="4"/>
      <c r="JJ148" s="4"/>
      <c r="JK148" s="4"/>
      <c r="JL148" s="4"/>
      <c r="JM148" s="4"/>
      <c r="JN148" s="4"/>
      <c r="JO148" s="4"/>
      <c r="JP148" s="4"/>
      <c r="JQ148" s="4"/>
      <c r="JR148" s="4"/>
      <c r="JS148" s="4"/>
      <c r="JT148" s="4"/>
      <c r="JU148" s="4"/>
      <c r="JV148" s="4"/>
      <c r="JW148" s="4"/>
      <c r="JX148" s="4"/>
      <c r="JY148" s="4"/>
      <c r="JZ148" s="4"/>
      <c r="KA148" s="4"/>
      <c r="KB148" s="4"/>
      <c r="KC148" s="4"/>
      <c r="KD148" s="4"/>
      <c r="KE148" s="4"/>
      <c r="KF148" s="4"/>
      <c r="KG148" s="4"/>
      <c r="KH148" s="4"/>
      <c r="KI148" s="4"/>
      <c r="KJ148" s="4"/>
      <c r="KK148" s="4"/>
      <c r="KL148" s="4"/>
      <c r="KM148" s="4"/>
      <c r="KN148" s="4"/>
      <c r="KO148" s="4"/>
      <c r="KP148" s="4"/>
      <c r="KQ148" s="4"/>
      <c r="KR148" s="4"/>
      <c r="KS148" s="4"/>
      <c r="KT148" s="4"/>
      <c r="KU148" s="4"/>
      <c r="KV148" s="4"/>
      <c r="KW148" s="4"/>
      <c r="KX148" s="4"/>
      <c r="KY148" s="4"/>
      <c r="KZ148" s="4"/>
      <c r="LA148" s="4"/>
      <c r="LB148" s="4"/>
      <c r="LC148" s="4"/>
      <c r="LD148" s="4"/>
      <c r="LE148" s="4"/>
      <c r="LF148" s="4"/>
      <c r="LG148" s="4"/>
      <c r="LH148" s="4"/>
      <c r="LI148" s="4"/>
      <c r="LJ148" s="4"/>
      <c r="LK148" s="4"/>
      <c r="LL148" s="4"/>
      <c r="LM148" s="4"/>
      <c r="LN148" s="4"/>
      <c r="LO148" s="4"/>
      <c r="LP148" s="4"/>
      <c r="LQ148" s="4"/>
      <c r="LR148" s="4"/>
      <c r="LS148" s="4"/>
      <c r="LT148" s="4"/>
      <c r="LU148" s="4"/>
      <c r="LV148" s="4"/>
      <c r="LW148" s="4"/>
      <c r="LX148" s="4"/>
      <c r="LY148" s="4"/>
      <c r="LZ148" s="4"/>
      <c r="MA148" s="4"/>
      <c r="MB148" s="4"/>
      <c r="MC148" s="4"/>
      <c r="MD148" s="4"/>
      <c r="ME148" s="4"/>
      <c r="MF148" s="4"/>
      <c r="MG148" s="4"/>
      <c r="MH148" s="4"/>
      <c r="MI148" s="4"/>
      <c r="MJ148" s="4"/>
      <c r="MK148" s="4"/>
      <c r="ML148" s="4"/>
      <c r="MM148" s="4"/>
      <c r="MN148" s="4"/>
      <c r="MO148" s="4"/>
      <c r="MP148" s="4"/>
      <c r="MQ148" s="4"/>
      <c r="MR148" s="4"/>
      <c r="MS148" s="4"/>
      <c r="MT148" s="4"/>
      <c r="MU148" s="4"/>
      <c r="MV148" s="4"/>
      <c r="MW148" s="4"/>
      <c r="MX148" s="4"/>
      <c r="MY148" s="4"/>
      <c r="MZ148" s="4"/>
      <c r="NA148" s="4"/>
      <c r="NB148" s="4"/>
      <c r="NC148" s="4"/>
      <c r="ND148" s="4"/>
      <c r="NE148" s="4"/>
      <c r="NF148" s="4"/>
      <c r="NG148" s="4"/>
      <c r="NH148" s="4"/>
      <c r="NI148" s="4"/>
    </row>
    <row r="149" spans="1:373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  <c r="HL149" s="4"/>
      <c r="HM149" s="4"/>
      <c r="HN149" s="4"/>
      <c r="HO149" s="4"/>
      <c r="HP149" s="4"/>
      <c r="HQ149" s="4"/>
      <c r="HR149" s="4"/>
      <c r="HS149" s="4"/>
      <c r="HT149" s="4"/>
      <c r="HU149" s="4"/>
      <c r="HV149" s="4"/>
      <c r="HW149" s="4"/>
      <c r="HX149" s="4"/>
      <c r="HY149" s="4"/>
      <c r="HZ149" s="4"/>
      <c r="IA149" s="4"/>
      <c r="IB149" s="4"/>
      <c r="IC149" s="4"/>
      <c r="ID149" s="4"/>
      <c r="IE149" s="4"/>
      <c r="IF149" s="4"/>
      <c r="IG149" s="4"/>
      <c r="IH149" s="4"/>
      <c r="II149" s="4"/>
      <c r="IJ149" s="4"/>
      <c r="IK149" s="4"/>
      <c r="IL149" s="4"/>
      <c r="IM149" s="4"/>
      <c r="IN149" s="4"/>
      <c r="IO149" s="4"/>
      <c r="IP149" s="4"/>
      <c r="IQ149" s="4"/>
      <c r="IR149" s="4"/>
      <c r="IS149" s="4"/>
      <c r="IT149" s="4"/>
      <c r="IU149" s="4"/>
      <c r="IV149" s="4"/>
      <c r="IW149" s="4"/>
      <c r="IX149" s="4"/>
      <c r="IY149" s="4"/>
      <c r="IZ149" s="4"/>
      <c r="JA149" s="4"/>
      <c r="JB149" s="4"/>
      <c r="JC149" s="4"/>
      <c r="JD149" s="4"/>
      <c r="JE149" s="4"/>
      <c r="JF149" s="4"/>
      <c r="JG149" s="4"/>
      <c r="JH149" s="4"/>
      <c r="JI149" s="4"/>
      <c r="JJ149" s="4"/>
      <c r="JK149" s="4"/>
      <c r="JL149" s="4"/>
      <c r="JM149" s="4"/>
      <c r="JN149" s="4"/>
      <c r="JO149" s="4"/>
      <c r="JP149" s="4"/>
      <c r="JQ149" s="4"/>
      <c r="JR149" s="4"/>
      <c r="JS149" s="4"/>
      <c r="JT149" s="4"/>
      <c r="JU149" s="4"/>
      <c r="JV149" s="4"/>
      <c r="JW149" s="4"/>
      <c r="JX149" s="4"/>
      <c r="JY149" s="4"/>
      <c r="JZ149" s="4"/>
      <c r="KA149" s="4"/>
      <c r="KB149" s="4"/>
      <c r="KC149" s="4"/>
      <c r="KD149" s="4"/>
      <c r="KE149" s="4"/>
      <c r="KF149" s="4"/>
      <c r="KG149" s="4"/>
      <c r="KH149" s="4"/>
      <c r="KI149" s="4"/>
      <c r="KJ149" s="4"/>
      <c r="KK149" s="4"/>
      <c r="KL149" s="4"/>
      <c r="KM149" s="4"/>
      <c r="KN149" s="4"/>
      <c r="KO149" s="4"/>
      <c r="KP149" s="4"/>
      <c r="KQ149" s="4"/>
      <c r="KR149" s="4"/>
      <c r="KS149" s="4"/>
      <c r="KT149" s="4"/>
      <c r="KU149" s="4"/>
      <c r="KV149" s="4"/>
      <c r="KW149" s="4"/>
      <c r="KX149" s="4"/>
      <c r="KY149" s="4"/>
      <c r="KZ149" s="4"/>
      <c r="LA149" s="4"/>
      <c r="LB149" s="4"/>
      <c r="LC149" s="4"/>
      <c r="LD149" s="4"/>
      <c r="LE149" s="4"/>
      <c r="LF149" s="4"/>
      <c r="LG149" s="4"/>
      <c r="LH149" s="4"/>
      <c r="LI149" s="4"/>
      <c r="LJ149" s="4"/>
      <c r="LK149" s="4"/>
      <c r="LL149" s="4"/>
      <c r="LM149" s="4"/>
      <c r="LN149" s="4"/>
      <c r="LO149" s="4"/>
      <c r="LP149" s="4"/>
      <c r="LQ149" s="4"/>
      <c r="LR149" s="4"/>
      <c r="LS149" s="4"/>
      <c r="LT149" s="4"/>
      <c r="LU149" s="4"/>
      <c r="LV149" s="4"/>
      <c r="LW149" s="4"/>
      <c r="LX149" s="4"/>
      <c r="LY149" s="4"/>
      <c r="LZ149" s="4"/>
      <c r="MA149" s="4"/>
      <c r="MB149" s="4"/>
      <c r="MC149" s="4"/>
      <c r="MD149" s="4"/>
      <c r="ME149" s="4"/>
      <c r="MF149" s="4"/>
      <c r="MG149" s="4"/>
      <c r="MH149" s="4"/>
      <c r="MI149" s="4"/>
      <c r="MJ149" s="4"/>
      <c r="MK149" s="4"/>
      <c r="ML149" s="4"/>
      <c r="MM149" s="4"/>
      <c r="MN149" s="4"/>
      <c r="MO149" s="4"/>
      <c r="MP149" s="4"/>
      <c r="MQ149" s="4"/>
      <c r="MR149" s="4"/>
      <c r="MS149" s="4"/>
      <c r="MT149" s="4"/>
      <c r="MU149" s="4"/>
      <c r="MV149" s="4"/>
      <c r="MW149" s="4"/>
      <c r="MX149" s="4"/>
      <c r="MY149" s="4"/>
      <c r="MZ149" s="4"/>
      <c r="NA149" s="4"/>
      <c r="NB149" s="4"/>
      <c r="NC149" s="4"/>
      <c r="ND149" s="4"/>
      <c r="NE149" s="4"/>
      <c r="NF149" s="4"/>
      <c r="NG149" s="4"/>
      <c r="NH149" s="4"/>
      <c r="NI149" s="4"/>
    </row>
    <row r="150" spans="1:373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  <c r="HL150" s="4"/>
      <c r="HM150" s="4"/>
      <c r="HN150" s="4"/>
      <c r="HO150" s="4"/>
      <c r="HP150" s="4"/>
      <c r="HQ150" s="4"/>
      <c r="HR150" s="4"/>
      <c r="HS150" s="4"/>
      <c r="HT150" s="4"/>
      <c r="HU150" s="4"/>
      <c r="HV150" s="4"/>
      <c r="HW150" s="4"/>
      <c r="HX150" s="4"/>
      <c r="HY150" s="4"/>
      <c r="HZ150" s="4"/>
      <c r="IA150" s="4"/>
      <c r="IB150" s="4"/>
      <c r="IC150" s="4"/>
      <c r="ID150" s="4"/>
      <c r="IE150" s="4"/>
      <c r="IF150" s="4"/>
      <c r="IG150" s="4"/>
      <c r="IH150" s="4"/>
      <c r="II150" s="4"/>
      <c r="IJ150" s="4"/>
      <c r="IK150" s="4"/>
      <c r="IL150" s="4"/>
      <c r="IM150" s="4"/>
      <c r="IN150" s="4"/>
      <c r="IO150" s="4"/>
      <c r="IP150" s="4"/>
      <c r="IQ150" s="4"/>
      <c r="IR150" s="4"/>
      <c r="IS150" s="4"/>
      <c r="IT150" s="4"/>
      <c r="IU150" s="4"/>
      <c r="IV150" s="4"/>
      <c r="IW150" s="4"/>
      <c r="IX150" s="4"/>
      <c r="IY150" s="4"/>
      <c r="IZ150" s="4"/>
      <c r="JA150" s="4"/>
      <c r="JB150" s="4"/>
      <c r="JC150" s="4"/>
      <c r="JD150" s="4"/>
      <c r="JE150" s="4"/>
      <c r="JF150" s="4"/>
      <c r="JG150" s="4"/>
      <c r="JH150" s="4"/>
      <c r="JI150" s="4"/>
      <c r="JJ150" s="4"/>
      <c r="JK150" s="4"/>
      <c r="JL150" s="4"/>
      <c r="JM150" s="4"/>
      <c r="JN150" s="4"/>
      <c r="JO150" s="4"/>
      <c r="JP150" s="4"/>
      <c r="JQ150" s="4"/>
      <c r="JR150" s="4"/>
      <c r="JS150" s="4"/>
      <c r="JT150" s="4"/>
      <c r="JU150" s="4"/>
      <c r="JV150" s="4"/>
      <c r="JW150" s="4"/>
      <c r="JX150" s="4"/>
      <c r="JY150" s="4"/>
      <c r="JZ150" s="4"/>
      <c r="KA150" s="4"/>
      <c r="KB150" s="4"/>
      <c r="KC150" s="4"/>
      <c r="KD150" s="4"/>
      <c r="KE150" s="4"/>
      <c r="KF150" s="4"/>
      <c r="KG150" s="4"/>
      <c r="KH150" s="4"/>
      <c r="KI150" s="4"/>
      <c r="KJ150" s="4"/>
      <c r="KK150" s="4"/>
      <c r="KL150" s="4"/>
      <c r="KM150" s="4"/>
      <c r="KN150" s="4"/>
      <c r="KO150" s="4"/>
      <c r="KP150" s="4"/>
      <c r="KQ150" s="4"/>
      <c r="KR150" s="4"/>
      <c r="KS150" s="4"/>
      <c r="KT150" s="4"/>
      <c r="KU150" s="4"/>
      <c r="KV150" s="4"/>
      <c r="KW150" s="4"/>
      <c r="KX150" s="4"/>
      <c r="KY150" s="4"/>
      <c r="KZ150" s="4"/>
      <c r="LA150" s="4"/>
      <c r="LB150" s="4"/>
      <c r="LC150" s="4"/>
      <c r="LD150" s="4"/>
      <c r="LE150" s="4"/>
      <c r="LF150" s="4"/>
      <c r="LG150" s="4"/>
      <c r="LH150" s="4"/>
      <c r="LI150" s="4"/>
      <c r="LJ150" s="4"/>
      <c r="LK150" s="4"/>
      <c r="LL150" s="4"/>
      <c r="LM150" s="4"/>
      <c r="LN150" s="4"/>
      <c r="LO150" s="4"/>
      <c r="LP150" s="4"/>
      <c r="LQ150" s="4"/>
      <c r="LR150" s="4"/>
      <c r="LS150" s="4"/>
      <c r="LT150" s="4"/>
      <c r="LU150" s="4"/>
      <c r="LV150" s="4"/>
      <c r="LW150" s="4"/>
      <c r="LX150" s="4"/>
      <c r="LY150" s="4"/>
      <c r="LZ150" s="4"/>
      <c r="MA150" s="4"/>
      <c r="MB150" s="4"/>
      <c r="MC150" s="4"/>
      <c r="MD150" s="4"/>
      <c r="ME150" s="4"/>
      <c r="MF150" s="4"/>
      <c r="MG150" s="4"/>
      <c r="MH150" s="4"/>
      <c r="MI150" s="4"/>
      <c r="MJ150" s="4"/>
      <c r="MK150" s="4"/>
      <c r="ML150" s="4"/>
      <c r="MM150" s="4"/>
      <c r="MN150" s="4"/>
      <c r="MO150" s="4"/>
      <c r="MP150" s="4"/>
      <c r="MQ150" s="4"/>
      <c r="MR150" s="4"/>
      <c r="MS150" s="4"/>
      <c r="MT150" s="4"/>
      <c r="MU150" s="4"/>
      <c r="MV150" s="4"/>
      <c r="MW150" s="4"/>
      <c r="MX150" s="4"/>
      <c r="MY150" s="4"/>
      <c r="MZ150" s="4"/>
      <c r="NA150" s="4"/>
      <c r="NB150" s="4"/>
      <c r="NC150" s="4"/>
      <c r="ND150" s="4"/>
      <c r="NE150" s="4"/>
      <c r="NF150" s="4"/>
      <c r="NG150" s="4"/>
      <c r="NH150" s="4"/>
      <c r="NI150" s="4"/>
    </row>
    <row r="151" spans="1:373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  <c r="HL151" s="4"/>
      <c r="HM151" s="4"/>
      <c r="HN151" s="4"/>
      <c r="HO151" s="4"/>
      <c r="HP151" s="4"/>
      <c r="HQ151" s="4"/>
      <c r="HR151" s="4"/>
      <c r="HS151" s="4"/>
      <c r="HT151" s="4"/>
      <c r="HU151" s="4"/>
      <c r="HV151" s="4"/>
      <c r="HW151" s="4"/>
      <c r="HX151" s="4"/>
      <c r="HY151" s="4"/>
      <c r="HZ151" s="4"/>
      <c r="IA151" s="4"/>
      <c r="IB151" s="4"/>
      <c r="IC151" s="4"/>
      <c r="ID151" s="4"/>
      <c r="IE151" s="4"/>
      <c r="IF151" s="4"/>
      <c r="IG151" s="4"/>
      <c r="IH151" s="4"/>
      <c r="II151" s="4"/>
      <c r="IJ151" s="4"/>
      <c r="IK151" s="4"/>
      <c r="IL151" s="4"/>
      <c r="IM151" s="4"/>
      <c r="IN151" s="4"/>
      <c r="IO151" s="4"/>
      <c r="IP151" s="4"/>
      <c r="IQ151" s="4"/>
      <c r="IR151" s="4"/>
      <c r="IS151" s="4"/>
      <c r="IT151" s="4"/>
      <c r="IU151" s="4"/>
      <c r="IV151" s="4"/>
      <c r="IW151" s="4"/>
      <c r="IX151" s="4"/>
      <c r="IY151" s="4"/>
      <c r="IZ151" s="4"/>
      <c r="JA151" s="4"/>
      <c r="JB151" s="4"/>
      <c r="JC151" s="4"/>
      <c r="JD151" s="4"/>
      <c r="JE151" s="4"/>
      <c r="JF151" s="4"/>
      <c r="JG151" s="4"/>
      <c r="JH151" s="4"/>
      <c r="JI151" s="4"/>
      <c r="JJ151" s="4"/>
      <c r="JK151" s="4"/>
      <c r="JL151" s="4"/>
      <c r="JM151" s="4"/>
      <c r="JN151" s="4"/>
      <c r="JO151" s="4"/>
      <c r="JP151" s="4"/>
      <c r="JQ151" s="4"/>
      <c r="JR151" s="4"/>
      <c r="JS151" s="4"/>
      <c r="JT151" s="4"/>
      <c r="JU151" s="4"/>
      <c r="JV151" s="4"/>
      <c r="JW151" s="4"/>
      <c r="JX151" s="4"/>
      <c r="JY151" s="4"/>
      <c r="JZ151" s="4"/>
      <c r="KA151" s="4"/>
      <c r="KB151" s="4"/>
      <c r="KC151" s="4"/>
      <c r="KD151" s="4"/>
      <c r="KE151" s="4"/>
      <c r="KF151" s="4"/>
      <c r="KG151" s="4"/>
      <c r="KH151" s="4"/>
      <c r="KI151" s="4"/>
      <c r="KJ151" s="4"/>
      <c r="KK151" s="4"/>
      <c r="KL151" s="4"/>
      <c r="KM151" s="4"/>
      <c r="KN151" s="4"/>
      <c r="KO151" s="4"/>
      <c r="KP151" s="4"/>
      <c r="KQ151" s="4"/>
      <c r="KR151" s="4"/>
      <c r="KS151" s="4"/>
      <c r="KT151" s="4"/>
      <c r="KU151" s="4"/>
      <c r="KV151" s="4"/>
      <c r="KW151" s="4"/>
      <c r="KX151" s="4"/>
      <c r="KY151" s="4"/>
      <c r="KZ151" s="4"/>
      <c r="LA151" s="4"/>
      <c r="LB151" s="4"/>
      <c r="LC151" s="4"/>
      <c r="LD151" s="4"/>
      <c r="LE151" s="4"/>
      <c r="LF151" s="4"/>
      <c r="LG151" s="4"/>
      <c r="LH151" s="4"/>
      <c r="LI151" s="4"/>
      <c r="LJ151" s="4"/>
      <c r="LK151" s="4"/>
      <c r="LL151" s="4"/>
      <c r="LM151" s="4"/>
      <c r="LN151" s="4"/>
      <c r="LO151" s="4"/>
      <c r="LP151" s="4"/>
      <c r="LQ151" s="4"/>
      <c r="LR151" s="4"/>
      <c r="LS151" s="4"/>
      <c r="LT151" s="4"/>
      <c r="LU151" s="4"/>
      <c r="LV151" s="4"/>
      <c r="LW151" s="4"/>
      <c r="LX151" s="4"/>
      <c r="LY151" s="4"/>
      <c r="LZ151" s="4"/>
      <c r="MA151" s="4"/>
      <c r="MB151" s="4"/>
      <c r="MC151" s="4"/>
      <c r="MD151" s="4"/>
      <c r="ME151" s="4"/>
      <c r="MF151" s="4"/>
      <c r="MG151" s="4"/>
      <c r="MH151" s="4"/>
      <c r="MI151" s="4"/>
      <c r="MJ151" s="4"/>
      <c r="MK151" s="4"/>
      <c r="ML151" s="4"/>
      <c r="MM151" s="4"/>
      <c r="MN151" s="4"/>
      <c r="MO151" s="4"/>
      <c r="MP151" s="4"/>
      <c r="MQ151" s="4"/>
      <c r="MR151" s="4"/>
      <c r="MS151" s="4"/>
      <c r="MT151" s="4"/>
      <c r="MU151" s="4"/>
      <c r="MV151" s="4"/>
      <c r="MW151" s="4"/>
      <c r="MX151" s="4"/>
      <c r="MY151" s="4"/>
      <c r="MZ151" s="4"/>
      <c r="NA151" s="4"/>
      <c r="NB151" s="4"/>
      <c r="NC151" s="4"/>
      <c r="ND151" s="4"/>
      <c r="NE151" s="4"/>
      <c r="NF151" s="4"/>
      <c r="NG151" s="4"/>
      <c r="NH151" s="4"/>
      <c r="NI151" s="4"/>
    </row>
    <row r="152" spans="1:373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  <c r="HL152" s="4"/>
      <c r="HM152" s="4"/>
      <c r="HN152" s="4"/>
      <c r="HO152" s="4"/>
      <c r="HP152" s="4"/>
      <c r="HQ152" s="4"/>
      <c r="HR152" s="4"/>
      <c r="HS152" s="4"/>
      <c r="HT152" s="4"/>
      <c r="HU152" s="4"/>
      <c r="HV152" s="4"/>
      <c r="HW152" s="4"/>
      <c r="HX152" s="4"/>
      <c r="HY152" s="4"/>
      <c r="HZ152" s="4"/>
      <c r="IA152" s="4"/>
      <c r="IB152" s="4"/>
      <c r="IC152" s="4"/>
      <c r="ID152" s="4"/>
      <c r="IE152" s="4"/>
      <c r="IF152" s="4"/>
      <c r="IG152" s="4"/>
      <c r="IH152" s="4"/>
      <c r="II152" s="4"/>
      <c r="IJ152" s="4"/>
      <c r="IK152" s="4"/>
      <c r="IL152" s="4"/>
      <c r="IM152" s="4"/>
      <c r="IN152" s="4"/>
      <c r="IO152" s="4"/>
      <c r="IP152" s="4"/>
      <c r="IQ152" s="4"/>
      <c r="IR152" s="4"/>
      <c r="IS152" s="4"/>
      <c r="IT152" s="4"/>
      <c r="IU152" s="4"/>
      <c r="IV152" s="4"/>
      <c r="IW152" s="4"/>
      <c r="IX152" s="4"/>
      <c r="IY152" s="4"/>
      <c r="IZ152" s="4"/>
      <c r="JA152" s="4"/>
      <c r="JB152" s="4"/>
      <c r="JC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  <c r="JT152" s="4"/>
      <c r="JU152" s="4"/>
      <c r="JV152" s="4"/>
      <c r="JW152" s="4"/>
      <c r="JX152" s="4"/>
      <c r="JY152" s="4"/>
      <c r="JZ152" s="4"/>
      <c r="KA152" s="4"/>
      <c r="KB152" s="4"/>
      <c r="KC152" s="4"/>
      <c r="KD152" s="4"/>
      <c r="KE152" s="4"/>
      <c r="KF152" s="4"/>
      <c r="KG152" s="4"/>
      <c r="KH152" s="4"/>
      <c r="KI152" s="4"/>
      <c r="KJ152" s="4"/>
      <c r="KK152" s="4"/>
      <c r="KL152" s="4"/>
      <c r="KM152" s="4"/>
      <c r="KN152" s="4"/>
      <c r="KO152" s="4"/>
      <c r="KP152" s="4"/>
      <c r="KQ152" s="4"/>
      <c r="KR152" s="4"/>
      <c r="KS152" s="4"/>
      <c r="KT152" s="4"/>
      <c r="KU152" s="4"/>
      <c r="KV152" s="4"/>
      <c r="KW152" s="4"/>
      <c r="KX152" s="4"/>
      <c r="KY152" s="4"/>
      <c r="KZ152" s="4"/>
      <c r="LA152" s="4"/>
      <c r="LB152" s="4"/>
      <c r="LC152" s="4"/>
      <c r="LD152" s="4"/>
      <c r="LE152" s="4"/>
      <c r="LF152" s="4"/>
      <c r="LG152" s="4"/>
      <c r="LH152" s="4"/>
      <c r="LI152" s="4"/>
      <c r="LJ152" s="4"/>
      <c r="LK152" s="4"/>
      <c r="LL152" s="4"/>
      <c r="LM152" s="4"/>
      <c r="LN152" s="4"/>
      <c r="LO152" s="4"/>
      <c r="LP152" s="4"/>
      <c r="LQ152" s="4"/>
      <c r="LR152" s="4"/>
      <c r="LS152" s="4"/>
      <c r="LT152" s="4"/>
      <c r="LU152" s="4"/>
      <c r="LV152" s="4"/>
      <c r="LW152" s="4"/>
      <c r="LX152" s="4"/>
      <c r="LY152" s="4"/>
      <c r="LZ152" s="4"/>
      <c r="MA152" s="4"/>
      <c r="MB152" s="4"/>
      <c r="MC152" s="4"/>
      <c r="MD152" s="4"/>
      <c r="ME152" s="4"/>
      <c r="MF152" s="4"/>
      <c r="MG152" s="4"/>
      <c r="MH152" s="4"/>
      <c r="MI152" s="4"/>
      <c r="MJ152" s="4"/>
      <c r="MK152" s="4"/>
      <c r="ML152" s="4"/>
      <c r="MM152" s="4"/>
      <c r="MN152" s="4"/>
      <c r="MO152" s="4"/>
      <c r="MP152" s="4"/>
      <c r="MQ152" s="4"/>
      <c r="MR152" s="4"/>
      <c r="MS152" s="4"/>
      <c r="MT152" s="4"/>
      <c r="MU152" s="4"/>
      <c r="MV152" s="4"/>
      <c r="MW152" s="4"/>
      <c r="MX152" s="4"/>
      <c r="MY152" s="4"/>
      <c r="MZ152" s="4"/>
      <c r="NA152" s="4"/>
      <c r="NB152" s="4"/>
      <c r="NC152" s="4"/>
      <c r="ND152" s="4"/>
      <c r="NE152" s="4"/>
      <c r="NF152" s="4"/>
      <c r="NG152" s="4"/>
      <c r="NH152" s="4"/>
      <c r="NI152" s="4"/>
    </row>
    <row r="153" spans="1:37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  <c r="JR153" s="4"/>
      <c r="JS153" s="4"/>
      <c r="JT153" s="4"/>
      <c r="JU153" s="4"/>
      <c r="JV153" s="4"/>
      <c r="JW153" s="4"/>
      <c r="JX153" s="4"/>
      <c r="JY153" s="4"/>
      <c r="JZ153" s="4"/>
      <c r="KA153" s="4"/>
      <c r="KB153" s="4"/>
      <c r="KC153" s="4"/>
      <c r="KD153" s="4"/>
      <c r="KE153" s="4"/>
      <c r="KF153" s="4"/>
      <c r="KG153" s="4"/>
      <c r="KH153" s="4"/>
      <c r="KI153" s="4"/>
      <c r="KJ153" s="4"/>
      <c r="KK153" s="4"/>
      <c r="KL153" s="4"/>
      <c r="KM153" s="4"/>
      <c r="KN153" s="4"/>
      <c r="KO153" s="4"/>
      <c r="KP153" s="4"/>
      <c r="KQ153" s="4"/>
      <c r="KR153" s="4"/>
      <c r="KS153" s="4"/>
      <c r="KT153" s="4"/>
      <c r="KU153" s="4"/>
      <c r="KV153" s="4"/>
      <c r="KW153" s="4"/>
      <c r="KX153" s="4"/>
      <c r="KY153" s="4"/>
      <c r="KZ153" s="4"/>
      <c r="LA153" s="4"/>
      <c r="LB153" s="4"/>
      <c r="LC153" s="4"/>
      <c r="LD153" s="4"/>
      <c r="LE153" s="4"/>
      <c r="LF153" s="4"/>
      <c r="LG153" s="4"/>
      <c r="LH153" s="4"/>
      <c r="LI153" s="4"/>
      <c r="LJ153" s="4"/>
      <c r="LK153" s="4"/>
      <c r="LL153" s="4"/>
      <c r="LM153" s="4"/>
      <c r="LN153" s="4"/>
      <c r="LO153" s="4"/>
      <c r="LP153" s="4"/>
      <c r="LQ153" s="4"/>
      <c r="LR153" s="4"/>
      <c r="LS153" s="4"/>
      <c r="LT153" s="4"/>
      <c r="LU153" s="4"/>
      <c r="LV153" s="4"/>
      <c r="LW153" s="4"/>
      <c r="LX153" s="4"/>
      <c r="LY153" s="4"/>
      <c r="LZ153" s="4"/>
      <c r="MA153" s="4"/>
      <c r="MB153" s="4"/>
      <c r="MC153" s="4"/>
      <c r="MD153" s="4"/>
      <c r="ME153" s="4"/>
      <c r="MF153" s="4"/>
      <c r="MG153" s="4"/>
      <c r="MH153" s="4"/>
      <c r="MI153" s="4"/>
      <c r="MJ153" s="4"/>
      <c r="MK153" s="4"/>
      <c r="ML153" s="4"/>
      <c r="MM153" s="4"/>
      <c r="MN153" s="4"/>
      <c r="MO153" s="4"/>
      <c r="MP153" s="4"/>
      <c r="MQ153" s="4"/>
      <c r="MR153" s="4"/>
      <c r="MS153" s="4"/>
      <c r="MT153" s="4"/>
      <c r="MU153" s="4"/>
      <c r="MV153" s="4"/>
      <c r="MW153" s="4"/>
      <c r="MX153" s="4"/>
      <c r="MY153" s="4"/>
      <c r="MZ153" s="4"/>
      <c r="NA153" s="4"/>
      <c r="NB153" s="4"/>
      <c r="NC153" s="4"/>
      <c r="ND153" s="4"/>
      <c r="NE153" s="4"/>
      <c r="NF153" s="4"/>
      <c r="NG153" s="4"/>
      <c r="NH153" s="4"/>
      <c r="NI153" s="4"/>
    </row>
    <row r="154" spans="1:373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  <c r="JR154" s="4"/>
      <c r="JS154" s="4"/>
      <c r="JT154" s="4"/>
      <c r="JU154" s="4"/>
      <c r="JV154" s="4"/>
      <c r="JW154" s="4"/>
      <c r="JX154" s="4"/>
      <c r="JY154" s="4"/>
      <c r="JZ154" s="4"/>
      <c r="KA154" s="4"/>
      <c r="KB154" s="4"/>
      <c r="KC154" s="4"/>
      <c r="KD154" s="4"/>
      <c r="KE154" s="4"/>
      <c r="KF154" s="4"/>
      <c r="KG154" s="4"/>
      <c r="KH154" s="4"/>
      <c r="KI154" s="4"/>
      <c r="KJ154" s="4"/>
      <c r="KK154" s="4"/>
      <c r="KL154" s="4"/>
      <c r="KM154" s="4"/>
      <c r="KN154" s="4"/>
      <c r="KO154" s="4"/>
      <c r="KP154" s="4"/>
      <c r="KQ154" s="4"/>
      <c r="KR154" s="4"/>
      <c r="KS154" s="4"/>
      <c r="KT154" s="4"/>
      <c r="KU154" s="4"/>
      <c r="KV154" s="4"/>
      <c r="KW154" s="4"/>
      <c r="KX154" s="4"/>
      <c r="KY154" s="4"/>
      <c r="KZ154" s="4"/>
      <c r="LA154" s="4"/>
      <c r="LB154" s="4"/>
      <c r="LC154" s="4"/>
      <c r="LD154" s="4"/>
      <c r="LE154" s="4"/>
      <c r="LF154" s="4"/>
      <c r="LG154" s="4"/>
      <c r="LH154" s="4"/>
      <c r="LI154" s="4"/>
      <c r="LJ154" s="4"/>
      <c r="LK154" s="4"/>
      <c r="LL154" s="4"/>
      <c r="LM154" s="4"/>
      <c r="LN154" s="4"/>
      <c r="LO154" s="4"/>
      <c r="LP154" s="4"/>
      <c r="LQ154" s="4"/>
      <c r="LR154" s="4"/>
      <c r="LS154" s="4"/>
      <c r="LT154" s="4"/>
      <c r="LU154" s="4"/>
      <c r="LV154" s="4"/>
      <c r="LW154" s="4"/>
      <c r="LX154" s="4"/>
      <c r="LY154" s="4"/>
      <c r="LZ154" s="4"/>
      <c r="MA154" s="4"/>
      <c r="MB154" s="4"/>
      <c r="MC154" s="4"/>
      <c r="MD154" s="4"/>
      <c r="ME154" s="4"/>
      <c r="MF154" s="4"/>
      <c r="MG154" s="4"/>
      <c r="MH154" s="4"/>
      <c r="MI154" s="4"/>
      <c r="MJ154" s="4"/>
      <c r="MK154" s="4"/>
      <c r="ML154" s="4"/>
      <c r="MM154" s="4"/>
      <c r="MN154" s="4"/>
      <c r="MO154" s="4"/>
      <c r="MP154" s="4"/>
      <c r="MQ154" s="4"/>
      <c r="MR154" s="4"/>
      <c r="MS154" s="4"/>
      <c r="MT154" s="4"/>
      <c r="MU154" s="4"/>
      <c r="MV154" s="4"/>
      <c r="MW154" s="4"/>
      <c r="MX154" s="4"/>
      <c r="MY154" s="4"/>
      <c r="MZ154" s="4"/>
      <c r="NA154" s="4"/>
      <c r="NB154" s="4"/>
      <c r="NC154" s="4"/>
      <c r="ND154" s="4"/>
      <c r="NE154" s="4"/>
      <c r="NF154" s="4"/>
      <c r="NG154" s="4"/>
      <c r="NH154" s="4"/>
      <c r="NI154" s="4"/>
    </row>
    <row r="155" spans="1:373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  <c r="JR155" s="4"/>
      <c r="JS155" s="4"/>
      <c r="JT155" s="4"/>
      <c r="JU155" s="4"/>
      <c r="JV155" s="4"/>
      <c r="JW155" s="4"/>
      <c r="JX155" s="4"/>
      <c r="JY155" s="4"/>
      <c r="JZ155" s="4"/>
      <c r="KA155" s="4"/>
      <c r="KB155" s="4"/>
      <c r="KC155" s="4"/>
      <c r="KD155" s="4"/>
      <c r="KE155" s="4"/>
      <c r="KF155" s="4"/>
      <c r="KG155" s="4"/>
      <c r="KH155" s="4"/>
      <c r="KI155" s="4"/>
      <c r="KJ155" s="4"/>
      <c r="KK155" s="4"/>
      <c r="KL155" s="4"/>
      <c r="KM155" s="4"/>
      <c r="KN155" s="4"/>
      <c r="KO155" s="4"/>
      <c r="KP155" s="4"/>
      <c r="KQ155" s="4"/>
      <c r="KR155" s="4"/>
      <c r="KS155" s="4"/>
      <c r="KT155" s="4"/>
      <c r="KU155" s="4"/>
      <c r="KV155" s="4"/>
      <c r="KW155" s="4"/>
      <c r="KX155" s="4"/>
      <c r="KY155" s="4"/>
      <c r="KZ155" s="4"/>
      <c r="LA155" s="4"/>
      <c r="LB155" s="4"/>
      <c r="LC155" s="4"/>
      <c r="LD155" s="4"/>
      <c r="LE155" s="4"/>
      <c r="LF155" s="4"/>
      <c r="LG155" s="4"/>
      <c r="LH155" s="4"/>
      <c r="LI155" s="4"/>
      <c r="LJ155" s="4"/>
      <c r="LK155" s="4"/>
      <c r="LL155" s="4"/>
      <c r="LM155" s="4"/>
      <c r="LN155" s="4"/>
      <c r="LO155" s="4"/>
      <c r="LP155" s="4"/>
      <c r="LQ155" s="4"/>
      <c r="LR155" s="4"/>
      <c r="LS155" s="4"/>
      <c r="LT155" s="4"/>
      <c r="LU155" s="4"/>
      <c r="LV155" s="4"/>
      <c r="LW155" s="4"/>
      <c r="LX155" s="4"/>
      <c r="LY155" s="4"/>
      <c r="LZ155" s="4"/>
      <c r="MA155" s="4"/>
      <c r="MB155" s="4"/>
      <c r="MC155" s="4"/>
      <c r="MD155" s="4"/>
      <c r="ME155" s="4"/>
      <c r="MF155" s="4"/>
      <c r="MG155" s="4"/>
      <c r="MH155" s="4"/>
      <c r="MI155" s="4"/>
      <c r="MJ155" s="4"/>
      <c r="MK155" s="4"/>
      <c r="ML155" s="4"/>
      <c r="MM155" s="4"/>
      <c r="MN155" s="4"/>
      <c r="MO155" s="4"/>
      <c r="MP155" s="4"/>
      <c r="MQ155" s="4"/>
      <c r="MR155" s="4"/>
      <c r="MS155" s="4"/>
      <c r="MT155" s="4"/>
      <c r="MU155" s="4"/>
      <c r="MV155" s="4"/>
      <c r="MW155" s="4"/>
      <c r="MX155" s="4"/>
      <c r="MY155" s="4"/>
      <c r="MZ155" s="4"/>
      <c r="NA155" s="4"/>
      <c r="NB155" s="4"/>
      <c r="NC155" s="4"/>
      <c r="ND155" s="4"/>
      <c r="NE155" s="4"/>
      <c r="NF155" s="4"/>
      <c r="NG155" s="4"/>
      <c r="NH155" s="4"/>
      <c r="NI155" s="4"/>
    </row>
    <row r="156" spans="1:373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  <c r="JT156" s="4"/>
      <c r="JU156" s="4"/>
      <c r="JV156" s="4"/>
      <c r="JW156" s="4"/>
      <c r="JX156" s="4"/>
      <c r="JY156" s="4"/>
      <c r="JZ156" s="4"/>
      <c r="KA156" s="4"/>
      <c r="KB156" s="4"/>
      <c r="KC156" s="4"/>
      <c r="KD156" s="4"/>
      <c r="KE156" s="4"/>
      <c r="KF156" s="4"/>
      <c r="KG156" s="4"/>
      <c r="KH156" s="4"/>
      <c r="KI156" s="4"/>
      <c r="KJ156" s="4"/>
      <c r="KK156" s="4"/>
      <c r="KL156" s="4"/>
      <c r="KM156" s="4"/>
      <c r="KN156" s="4"/>
      <c r="KO156" s="4"/>
      <c r="KP156" s="4"/>
      <c r="KQ156" s="4"/>
      <c r="KR156" s="4"/>
      <c r="KS156" s="4"/>
      <c r="KT156" s="4"/>
      <c r="KU156" s="4"/>
      <c r="KV156" s="4"/>
      <c r="KW156" s="4"/>
      <c r="KX156" s="4"/>
      <c r="KY156" s="4"/>
      <c r="KZ156" s="4"/>
      <c r="LA156" s="4"/>
      <c r="LB156" s="4"/>
      <c r="LC156" s="4"/>
      <c r="LD156" s="4"/>
      <c r="LE156" s="4"/>
      <c r="LF156" s="4"/>
      <c r="LG156" s="4"/>
      <c r="LH156" s="4"/>
      <c r="LI156" s="4"/>
      <c r="LJ156" s="4"/>
      <c r="LK156" s="4"/>
      <c r="LL156" s="4"/>
      <c r="LM156" s="4"/>
      <c r="LN156" s="4"/>
      <c r="LO156" s="4"/>
      <c r="LP156" s="4"/>
      <c r="LQ156" s="4"/>
      <c r="LR156" s="4"/>
      <c r="LS156" s="4"/>
      <c r="LT156" s="4"/>
      <c r="LU156" s="4"/>
      <c r="LV156" s="4"/>
      <c r="LW156" s="4"/>
      <c r="LX156" s="4"/>
      <c r="LY156" s="4"/>
      <c r="LZ156" s="4"/>
      <c r="MA156" s="4"/>
      <c r="MB156" s="4"/>
      <c r="MC156" s="4"/>
      <c r="MD156" s="4"/>
      <c r="ME156" s="4"/>
      <c r="MF156" s="4"/>
      <c r="MG156" s="4"/>
      <c r="MH156" s="4"/>
      <c r="MI156" s="4"/>
      <c r="MJ156" s="4"/>
      <c r="MK156" s="4"/>
      <c r="ML156" s="4"/>
      <c r="MM156" s="4"/>
      <c r="MN156" s="4"/>
      <c r="MO156" s="4"/>
      <c r="MP156" s="4"/>
      <c r="MQ156" s="4"/>
      <c r="MR156" s="4"/>
      <c r="MS156" s="4"/>
      <c r="MT156" s="4"/>
      <c r="MU156" s="4"/>
      <c r="MV156" s="4"/>
      <c r="MW156" s="4"/>
      <c r="MX156" s="4"/>
      <c r="MY156" s="4"/>
      <c r="MZ156" s="4"/>
      <c r="NA156" s="4"/>
      <c r="NB156" s="4"/>
      <c r="NC156" s="4"/>
      <c r="ND156" s="4"/>
      <c r="NE156" s="4"/>
      <c r="NF156" s="4"/>
      <c r="NG156" s="4"/>
      <c r="NH156" s="4"/>
      <c r="NI156" s="4"/>
    </row>
    <row r="157" spans="1:373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  <c r="JR157" s="4"/>
      <c r="JS157" s="4"/>
      <c r="JT157" s="4"/>
      <c r="JU157" s="4"/>
      <c r="JV157" s="4"/>
      <c r="JW157" s="4"/>
      <c r="JX157" s="4"/>
      <c r="JY157" s="4"/>
      <c r="JZ157" s="4"/>
      <c r="KA157" s="4"/>
      <c r="KB157" s="4"/>
      <c r="KC157" s="4"/>
      <c r="KD157" s="4"/>
      <c r="KE157" s="4"/>
      <c r="KF157" s="4"/>
      <c r="KG157" s="4"/>
      <c r="KH157" s="4"/>
      <c r="KI157" s="4"/>
      <c r="KJ157" s="4"/>
      <c r="KK157" s="4"/>
      <c r="KL157" s="4"/>
      <c r="KM157" s="4"/>
      <c r="KN157" s="4"/>
      <c r="KO157" s="4"/>
      <c r="KP157" s="4"/>
      <c r="KQ157" s="4"/>
      <c r="KR157" s="4"/>
      <c r="KS157" s="4"/>
      <c r="KT157" s="4"/>
      <c r="KU157" s="4"/>
      <c r="KV157" s="4"/>
      <c r="KW157" s="4"/>
      <c r="KX157" s="4"/>
      <c r="KY157" s="4"/>
      <c r="KZ157" s="4"/>
      <c r="LA157" s="4"/>
      <c r="LB157" s="4"/>
      <c r="LC157" s="4"/>
      <c r="LD157" s="4"/>
      <c r="LE157" s="4"/>
      <c r="LF157" s="4"/>
      <c r="LG157" s="4"/>
      <c r="LH157" s="4"/>
      <c r="LI157" s="4"/>
      <c r="LJ157" s="4"/>
      <c r="LK157" s="4"/>
      <c r="LL157" s="4"/>
      <c r="LM157" s="4"/>
      <c r="LN157" s="4"/>
      <c r="LO157" s="4"/>
      <c r="LP157" s="4"/>
      <c r="LQ157" s="4"/>
      <c r="LR157" s="4"/>
      <c r="LS157" s="4"/>
      <c r="LT157" s="4"/>
      <c r="LU157" s="4"/>
      <c r="LV157" s="4"/>
      <c r="LW157" s="4"/>
      <c r="LX157" s="4"/>
      <c r="LY157" s="4"/>
      <c r="LZ157" s="4"/>
      <c r="MA157" s="4"/>
      <c r="MB157" s="4"/>
      <c r="MC157" s="4"/>
      <c r="MD157" s="4"/>
      <c r="ME157" s="4"/>
      <c r="MF157" s="4"/>
      <c r="MG157" s="4"/>
      <c r="MH157" s="4"/>
      <c r="MI157" s="4"/>
      <c r="MJ157" s="4"/>
      <c r="MK157" s="4"/>
      <c r="ML157" s="4"/>
      <c r="MM157" s="4"/>
      <c r="MN157" s="4"/>
      <c r="MO157" s="4"/>
      <c r="MP157" s="4"/>
      <c r="MQ157" s="4"/>
      <c r="MR157" s="4"/>
      <c r="MS157" s="4"/>
      <c r="MT157" s="4"/>
      <c r="MU157" s="4"/>
      <c r="MV157" s="4"/>
      <c r="MW157" s="4"/>
      <c r="MX157" s="4"/>
      <c r="MY157" s="4"/>
      <c r="MZ157" s="4"/>
      <c r="NA157" s="4"/>
      <c r="NB157" s="4"/>
      <c r="NC157" s="4"/>
      <c r="ND157" s="4"/>
      <c r="NE157" s="4"/>
      <c r="NF157" s="4"/>
      <c r="NG157" s="4"/>
      <c r="NH157" s="4"/>
      <c r="NI157" s="4"/>
    </row>
    <row r="158" spans="1:373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</row>
    <row r="159" spans="1:373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</row>
    <row r="160" spans="1:373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  <c r="IS160" s="4"/>
      <c r="IT160" s="4"/>
      <c r="IU160" s="4"/>
      <c r="IV160" s="4"/>
      <c r="IW160" s="4"/>
      <c r="IX160" s="4"/>
      <c r="IY160" s="4"/>
      <c r="IZ160" s="4"/>
      <c r="JA160" s="4"/>
      <c r="JB160" s="4"/>
      <c r="JC160" s="4"/>
      <c r="JD160" s="4"/>
      <c r="JE160" s="4"/>
      <c r="JF160" s="4"/>
      <c r="JG160" s="4"/>
      <c r="JH160" s="4"/>
      <c r="JI160" s="4"/>
      <c r="JJ160" s="4"/>
      <c r="JK160" s="4"/>
      <c r="JL160" s="4"/>
      <c r="JM160" s="4"/>
      <c r="JN160" s="4"/>
      <c r="JO160" s="4"/>
      <c r="JP160" s="4"/>
      <c r="JQ160" s="4"/>
      <c r="JR160" s="4"/>
      <c r="JS160" s="4"/>
      <c r="JT160" s="4"/>
      <c r="JU160" s="4"/>
      <c r="JV160" s="4"/>
      <c r="JW160" s="4"/>
      <c r="JX160" s="4"/>
      <c r="JY160" s="4"/>
      <c r="JZ160" s="4"/>
      <c r="KA160" s="4"/>
      <c r="KB160" s="4"/>
      <c r="KC160" s="4"/>
      <c r="KD160" s="4"/>
      <c r="KE160" s="4"/>
      <c r="KF160" s="4"/>
      <c r="KG160" s="4"/>
      <c r="KH160" s="4"/>
      <c r="KI160" s="4"/>
      <c r="KJ160" s="4"/>
      <c r="KK160" s="4"/>
      <c r="KL160" s="4"/>
      <c r="KM160" s="4"/>
      <c r="KN160" s="4"/>
      <c r="KO160" s="4"/>
      <c r="KP160" s="4"/>
      <c r="KQ160" s="4"/>
      <c r="KR160" s="4"/>
      <c r="KS160" s="4"/>
      <c r="KT160" s="4"/>
      <c r="KU160" s="4"/>
      <c r="KV160" s="4"/>
      <c r="KW160" s="4"/>
      <c r="KX160" s="4"/>
      <c r="KY160" s="4"/>
      <c r="KZ160" s="4"/>
      <c r="LA160" s="4"/>
      <c r="LB160" s="4"/>
      <c r="LC160" s="4"/>
      <c r="LD160" s="4"/>
      <c r="LE160" s="4"/>
      <c r="LF160" s="4"/>
      <c r="LG160" s="4"/>
      <c r="LH160" s="4"/>
      <c r="LI160" s="4"/>
      <c r="LJ160" s="4"/>
      <c r="LK160" s="4"/>
      <c r="LL160" s="4"/>
      <c r="LM160" s="4"/>
      <c r="LN160" s="4"/>
      <c r="LO160" s="4"/>
      <c r="LP160" s="4"/>
      <c r="LQ160" s="4"/>
      <c r="LR160" s="4"/>
      <c r="LS160" s="4"/>
      <c r="LT160" s="4"/>
      <c r="LU160" s="4"/>
      <c r="LV160" s="4"/>
      <c r="LW160" s="4"/>
      <c r="LX160" s="4"/>
      <c r="LY160" s="4"/>
      <c r="LZ160" s="4"/>
      <c r="MA160" s="4"/>
      <c r="MB160" s="4"/>
      <c r="MC160" s="4"/>
      <c r="MD160" s="4"/>
      <c r="ME160" s="4"/>
      <c r="MF160" s="4"/>
      <c r="MG160" s="4"/>
      <c r="MH160" s="4"/>
      <c r="MI160" s="4"/>
      <c r="MJ160" s="4"/>
      <c r="MK160" s="4"/>
      <c r="ML160" s="4"/>
      <c r="MM160" s="4"/>
      <c r="MN160" s="4"/>
      <c r="MO160" s="4"/>
      <c r="MP160" s="4"/>
      <c r="MQ160" s="4"/>
      <c r="MR160" s="4"/>
      <c r="MS160" s="4"/>
      <c r="MT160" s="4"/>
      <c r="MU160" s="4"/>
      <c r="MV160" s="4"/>
      <c r="MW160" s="4"/>
      <c r="MX160" s="4"/>
      <c r="MY160" s="4"/>
      <c r="MZ160" s="4"/>
      <c r="NA160" s="4"/>
      <c r="NB160" s="4"/>
      <c r="NC160" s="4"/>
      <c r="ND160" s="4"/>
      <c r="NE160" s="4"/>
      <c r="NF160" s="4"/>
      <c r="NG160" s="4"/>
      <c r="NH160" s="4"/>
      <c r="NI160" s="4"/>
    </row>
    <row r="161" spans="1:373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  <c r="HL161" s="4"/>
      <c r="HM161" s="4"/>
      <c r="HN161" s="4"/>
      <c r="HO161" s="4"/>
      <c r="HP161" s="4"/>
      <c r="HQ161" s="4"/>
      <c r="HR161" s="4"/>
      <c r="HS161" s="4"/>
      <c r="HT161" s="4"/>
      <c r="HU161" s="4"/>
      <c r="HV161" s="4"/>
      <c r="HW161" s="4"/>
      <c r="HX161" s="4"/>
      <c r="HY161" s="4"/>
      <c r="HZ161" s="4"/>
      <c r="IA161" s="4"/>
      <c r="IB161" s="4"/>
      <c r="IC161" s="4"/>
      <c r="ID161" s="4"/>
      <c r="IE161" s="4"/>
      <c r="IF161" s="4"/>
      <c r="IG161" s="4"/>
      <c r="IH161" s="4"/>
      <c r="II161" s="4"/>
      <c r="IJ161" s="4"/>
      <c r="IK161" s="4"/>
      <c r="IL161" s="4"/>
      <c r="IM161" s="4"/>
      <c r="IN161" s="4"/>
      <c r="IO161" s="4"/>
      <c r="IP161" s="4"/>
      <c r="IQ161" s="4"/>
      <c r="IR161" s="4"/>
      <c r="IS161" s="4"/>
      <c r="IT161" s="4"/>
      <c r="IU161" s="4"/>
      <c r="IV161" s="4"/>
      <c r="IW161" s="4"/>
      <c r="IX161" s="4"/>
      <c r="IY161" s="4"/>
      <c r="IZ161" s="4"/>
      <c r="JA161" s="4"/>
      <c r="JB161" s="4"/>
      <c r="JC161" s="4"/>
      <c r="JD161" s="4"/>
      <c r="JE161" s="4"/>
      <c r="JF161" s="4"/>
      <c r="JG161" s="4"/>
      <c r="JH161" s="4"/>
      <c r="JI161" s="4"/>
      <c r="JJ161" s="4"/>
      <c r="JK161" s="4"/>
      <c r="JL161" s="4"/>
      <c r="JM161" s="4"/>
      <c r="JN161" s="4"/>
      <c r="JO161" s="4"/>
      <c r="JP161" s="4"/>
      <c r="JQ161" s="4"/>
      <c r="JR161" s="4"/>
      <c r="JS161" s="4"/>
      <c r="JT161" s="4"/>
      <c r="JU161" s="4"/>
      <c r="JV161" s="4"/>
      <c r="JW161" s="4"/>
      <c r="JX161" s="4"/>
      <c r="JY161" s="4"/>
      <c r="JZ161" s="4"/>
      <c r="KA161" s="4"/>
      <c r="KB161" s="4"/>
      <c r="KC161" s="4"/>
      <c r="KD161" s="4"/>
      <c r="KE161" s="4"/>
      <c r="KF161" s="4"/>
      <c r="KG161" s="4"/>
      <c r="KH161" s="4"/>
      <c r="KI161" s="4"/>
      <c r="KJ161" s="4"/>
      <c r="KK161" s="4"/>
      <c r="KL161" s="4"/>
      <c r="KM161" s="4"/>
      <c r="KN161" s="4"/>
      <c r="KO161" s="4"/>
      <c r="KP161" s="4"/>
      <c r="KQ161" s="4"/>
      <c r="KR161" s="4"/>
      <c r="KS161" s="4"/>
      <c r="KT161" s="4"/>
      <c r="KU161" s="4"/>
      <c r="KV161" s="4"/>
      <c r="KW161" s="4"/>
      <c r="KX161" s="4"/>
      <c r="KY161" s="4"/>
      <c r="KZ161" s="4"/>
      <c r="LA161" s="4"/>
      <c r="LB161" s="4"/>
      <c r="LC161" s="4"/>
      <c r="LD161" s="4"/>
      <c r="LE161" s="4"/>
      <c r="LF161" s="4"/>
      <c r="LG161" s="4"/>
      <c r="LH161" s="4"/>
      <c r="LI161" s="4"/>
      <c r="LJ161" s="4"/>
      <c r="LK161" s="4"/>
      <c r="LL161" s="4"/>
      <c r="LM161" s="4"/>
      <c r="LN161" s="4"/>
      <c r="LO161" s="4"/>
      <c r="LP161" s="4"/>
      <c r="LQ161" s="4"/>
      <c r="LR161" s="4"/>
      <c r="LS161" s="4"/>
      <c r="LT161" s="4"/>
      <c r="LU161" s="4"/>
      <c r="LV161" s="4"/>
      <c r="LW161" s="4"/>
      <c r="LX161" s="4"/>
      <c r="LY161" s="4"/>
      <c r="LZ161" s="4"/>
      <c r="MA161" s="4"/>
      <c r="MB161" s="4"/>
      <c r="MC161" s="4"/>
      <c r="MD161" s="4"/>
      <c r="ME161" s="4"/>
      <c r="MF161" s="4"/>
      <c r="MG161" s="4"/>
      <c r="MH161" s="4"/>
      <c r="MI161" s="4"/>
      <c r="MJ161" s="4"/>
      <c r="MK161" s="4"/>
      <c r="ML161" s="4"/>
      <c r="MM161" s="4"/>
      <c r="MN161" s="4"/>
      <c r="MO161" s="4"/>
      <c r="MP161" s="4"/>
      <c r="MQ161" s="4"/>
      <c r="MR161" s="4"/>
      <c r="MS161" s="4"/>
      <c r="MT161" s="4"/>
      <c r="MU161" s="4"/>
      <c r="MV161" s="4"/>
      <c r="MW161" s="4"/>
      <c r="MX161" s="4"/>
      <c r="MY161" s="4"/>
      <c r="MZ161" s="4"/>
      <c r="NA161" s="4"/>
      <c r="NB161" s="4"/>
      <c r="NC161" s="4"/>
      <c r="ND161" s="4"/>
      <c r="NE161" s="4"/>
      <c r="NF161" s="4"/>
      <c r="NG161" s="4"/>
      <c r="NH161" s="4"/>
      <c r="NI161" s="4"/>
    </row>
    <row r="162" spans="1:373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  <c r="HL162" s="4"/>
      <c r="HM162" s="4"/>
      <c r="HN162" s="4"/>
      <c r="HO162" s="4"/>
      <c r="HP162" s="4"/>
      <c r="HQ162" s="4"/>
      <c r="HR162" s="4"/>
      <c r="HS162" s="4"/>
      <c r="HT162" s="4"/>
      <c r="HU162" s="4"/>
      <c r="HV162" s="4"/>
      <c r="HW162" s="4"/>
      <c r="HX162" s="4"/>
      <c r="HY162" s="4"/>
      <c r="HZ162" s="4"/>
      <c r="IA162" s="4"/>
      <c r="IB162" s="4"/>
      <c r="IC162" s="4"/>
      <c r="ID162" s="4"/>
      <c r="IE162" s="4"/>
      <c r="IF162" s="4"/>
      <c r="IG162" s="4"/>
      <c r="IH162" s="4"/>
      <c r="II162" s="4"/>
      <c r="IJ162" s="4"/>
      <c r="IK162" s="4"/>
      <c r="IL162" s="4"/>
      <c r="IM162" s="4"/>
      <c r="IN162" s="4"/>
      <c r="IO162" s="4"/>
      <c r="IP162" s="4"/>
      <c r="IQ162" s="4"/>
      <c r="IR162" s="4"/>
      <c r="IS162" s="4"/>
      <c r="IT162" s="4"/>
      <c r="IU162" s="4"/>
      <c r="IV162" s="4"/>
      <c r="IW162" s="4"/>
      <c r="IX162" s="4"/>
      <c r="IY162" s="4"/>
      <c r="IZ162" s="4"/>
      <c r="JA162" s="4"/>
      <c r="JB162" s="4"/>
      <c r="JC162" s="4"/>
      <c r="JD162" s="4"/>
      <c r="JE162" s="4"/>
      <c r="JF162" s="4"/>
      <c r="JG162" s="4"/>
      <c r="JH162" s="4"/>
      <c r="JI162" s="4"/>
      <c r="JJ162" s="4"/>
      <c r="JK162" s="4"/>
      <c r="JL162" s="4"/>
      <c r="JM162" s="4"/>
      <c r="JN162" s="4"/>
      <c r="JO162" s="4"/>
      <c r="JP162" s="4"/>
      <c r="JQ162" s="4"/>
      <c r="JR162" s="4"/>
      <c r="JS162" s="4"/>
      <c r="JT162" s="4"/>
      <c r="JU162" s="4"/>
      <c r="JV162" s="4"/>
      <c r="JW162" s="4"/>
      <c r="JX162" s="4"/>
      <c r="JY162" s="4"/>
      <c r="JZ162" s="4"/>
      <c r="KA162" s="4"/>
      <c r="KB162" s="4"/>
      <c r="KC162" s="4"/>
      <c r="KD162" s="4"/>
      <c r="KE162" s="4"/>
      <c r="KF162" s="4"/>
      <c r="KG162" s="4"/>
      <c r="KH162" s="4"/>
      <c r="KI162" s="4"/>
      <c r="KJ162" s="4"/>
      <c r="KK162" s="4"/>
      <c r="KL162" s="4"/>
      <c r="KM162" s="4"/>
      <c r="KN162" s="4"/>
      <c r="KO162" s="4"/>
      <c r="KP162" s="4"/>
      <c r="KQ162" s="4"/>
      <c r="KR162" s="4"/>
      <c r="KS162" s="4"/>
      <c r="KT162" s="4"/>
      <c r="KU162" s="4"/>
      <c r="KV162" s="4"/>
      <c r="KW162" s="4"/>
      <c r="KX162" s="4"/>
      <c r="KY162" s="4"/>
      <c r="KZ162" s="4"/>
      <c r="LA162" s="4"/>
      <c r="LB162" s="4"/>
      <c r="LC162" s="4"/>
      <c r="LD162" s="4"/>
      <c r="LE162" s="4"/>
      <c r="LF162" s="4"/>
      <c r="LG162" s="4"/>
      <c r="LH162" s="4"/>
      <c r="LI162" s="4"/>
      <c r="LJ162" s="4"/>
      <c r="LK162" s="4"/>
      <c r="LL162" s="4"/>
      <c r="LM162" s="4"/>
      <c r="LN162" s="4"/>
      <c r="LO162" s="4"/>
      <c r="LP162" s="4"/>
      <c r="LQ162" s="4"/>
      <c r="LR162" s="4"/>
      <c r="LS162" s="4"/>
      <c r="LT162" s="4"/>
      <c r="LU162" s="4"/>
      <c r="LV162" s="4"/>
      <c r="LW162" s="4"/>
      <c r="LX162" s="4"/>
      <c r="LY162" s="4"/>
      <c r="LZ162" s="4"/>
      <c r="MA162" s="4"/>
      <c r="MB162" s="4"/>
      <c r="MC162" s="4"/>
      <c r="MD162" s="4"/>
      <c r="ME162" s="4"/>
      <c r="MF162" s="4"/>
      <c r="MG162" s="4"/>
      <c r="MH162" s="4"/>
      <c r="MI162" s="4"/>
      <c r="MJ162" s="4"/>
      <c r="MK162" s="4"/>
      <c r="ML162" s="4"/>
      <c r="MM162" s="4"/>
      <c r="MN162" s="4"/>
      <c r="MO162" s="4"/>
      <c r="MP162" s="4"/>
      <c r="MQ162" s="4"/>
      <c r="MR162" s="4"/>
      <c r="MS162" s="4"/>
      <c r="MT162" s="4"/>
      <c r="MU162" s="4"/>
      <c r="MV162" s="4"/>
      <c r="MW162" s="4"/>
      <c r="MX162" s="4"/>
      <c r="MY162" s="4"/>
      <c r="MZ162" s="4"/>
      <c r="NA162" s="4"/>
      <c r="NB162" s="4"/>
      <c r="NC162" s="4"/>
      <c r="ND162" s="4"/>
      <c r="NE162" s="4"/>
      <c r="NF162" s="4"/>
      <c r="NG162" s="4"/>
      <c r="NH162" s="4"/>
      <c r="NI162" s="4"/>
    </row>
  </sheetData>
  <mergeCells count="1644">
    <mergeCell ref="NE28:NE30"/>
    <mergeCell ref="NE32:NE34"/>
    <mergeCell ref="NC37:ND37"/>
    <mergeCell ref="NE46:NE51"/>
    <mergeCell ref="NE53:NE58"/>
    <mergeCell ref="NE60:NE65"/>
    <mergeCell ref="NE67:NE71"/>
    <mergeCell ref="NE73:NE75"/>
    <mergeCell ref="ND76:NE76"/>
    <mergeCell ref="NC1:NE1"/>
    <mergeCell ref="ND2:ND3"/>
    <mergeCell ref="NE2:NE3"/>
    <mergeCell ref="NE24:NE26"/>
    <mergeCell ref="NE4:NE8"/>
    <mergeCell ref="NB53:NB58"/>
    <mergeCell ref="NB60:NB65"/>
    <mergeCell ref="NB67:NB71"/>
    <mergeCell ref="NB73:NB75"/>
    <mergeCell ref="NA76:NB76"/>
    <mergeCell ref="NB4:NB6"/>
    <mergeCell ref="NB8:NB10"/>
    <mergeCell ref="NB12:NB14"/>
    <mergeCell ref="NB16:NB18"/>
    <mergeCell ref="NB20:NB22"/>
    <mergeCell ref="NB24:NB26"/>
    <mergeCell ref="NB28:NB30"/>
    <mergeCell ref="NB32:NB34"/>
    <mergeCell ref="MZ37:NA37"/>
    <mergeCell ref="MZ1:NB1"/>
    <mergeCell ref="NA2:NA3"/>
    <mergeCell ref="NB2:NB3"/>
    <mergeCell ref="NB46:NB51"/>
    <mergeCell ref="MV67:MV71"/>
    <mergeCell ref="MV73:MV75"/>
    <mergeCell ref="MU76:MV76"/>
    <mergeCell ref="MW1:MY1"/>
    <mergeCell ref="MX2:MX3"/>
    <mergeCell ref="MY2:MY3"/>
    <mergeCell ref="MY4:MY10"/>
    <mergeCell ref="MY12:MY18"/>
    <mergeCell ref="MY20:MY27"/>
    <mergeCell ref="MY29:MY35"/>
    <mergeCell ref="MY37:MY44"/>
    <mergeCell ref="MY46:MY51"/>
    <mergeCell ref="MY53:MY58"/>
    <mergeCell ref="MY60:MY65"/>
    <mergeCell ref="MY67:MY71"/>
    <mergeCell ref="MY73:MY75"/>
    <mergeCell ref="MX76:MY76"/>
    <mergeCell ref="MV46:MV51"/>
    <mergeCell ref="MV53:MV58"/>
    <mergeCell ref="MV4:MV10"/>
    <mergeCell ref="MV12:MV18"/>
    <mergeCell ref="MV20:MV27"/>
    <mergeCell ref="MV29:MV35"/>
    <mergeCell ref="MV37:MV44"/>
    <mergeCell ref="MV60:MV65"/>
    <mergeCell ref="MT1:MV1"/>
    <mergeCell ref="MU2:MU3"/>
    <mergeCell ref="MV2:MV3"/>
    <mergeCell ref="MS46:MS51"/>
    <mergeCell ref="MS53:MS58"/>
    <mergeCell ref="MS60:MS61"/>
    <mergeCell ref="MM29:MM35"/>
    <mergeCell ref="MM37:MM43"/>
    <mergeCell ref="MM45:MM51"/>
    <mergeCell ref="MM53:MM59"/>
    <mergeCell ref="MM61:MM65"/>
    <mergeCell ref="MK1:MM1"/>
    <mergeCell ref="ML2:ML3"/>
    <mergeCell ref="MM2:MM3"/>
    <mergeCell ref="MO2:MO3"/>
    <mergeCell ref="MQ1:MS1"/>
    <mergeCell ref="MR2:MR3"/>
    <mergeCell ref="MS2:MS3"/>
    <mergeCell ref="MR62:MS62"/>
    <mergeCell ref="MP8:MP9"/>
    <mergeCell ref="MS4:MS9"/>
    <mergeCell ref="MS11:MS16"/>
    <mergeCell ref="MS18:MS23"/>
    <mergeCell ref="MS25:MS30"/>
    <mergeCell ref="MS32:MS37"/>
    <mergeCell ref="MS39:MS44"/>
    <mergeCell ref="MM4:MM10"/>
    <mergeCell ref="MF60:MG60"/>
    <mergeCell ref="ME1:MG1"/>
    <mergeCell ref="MF2:MF3"/>
    <mergeCell ref="MG2:MG3"/>
    <mergeCell ref="MG4:MG9"/>
    <mergeCell ref="MG11:MG16"/>
    <mergeCell ref="MG18:MG23"/>
    <mergeCell ref="MG25:MG30"/>
    <mergeCell ref="MG32:MG37"/>
    <mergeCell ref="MG39:MG44"/>
    <mergeCell ref="MG46:MG51"/>
    <mergeCell ref="MG53:MG56"/>
    <mergeCell ref="MG58:MG59"/>
    <mergeCell ref="MH1:MJ1"/>
    <mergeCell ref="MI2:MI3"/>
    <mergeCell ref="MJ2:MJ3"/>
    <mergeCell ref="MN1:MP1"/>
    <mergeCell ref="MO74:MP74"/>
    <mergeCell ref="MP2:MP3"/>
    <mergeCell ref="MP4:MP6"/>
    <mergeCell ref="MP11:MP13"/>
    <mergeCell ref="MP15:MP19"/>
    <mergeCell ref="MP21:MP26"/>
    <mergeCell ref="MP28:MP32"/>
    <mergeCell ref="MP34:MP36"/>
    <mergeCell ref="MM67:MM72"/>
    <mergeCell ref="ML73:MM73"/>
    <mergeCell ref="MP38:MP42"/>
    <mergeCell ref="MP44:MP51"/>
    <mergeCell ref="MP53:MP63"/>
    <mergeCell ref="MP65:MP66"/>
    <mergeCell ref="MP68:MP70"/>
    <mergeCell ref="MP72:MP73"/>
    <mergeCell ref="MJ29:MJ35"/>
    <mergeCell ref="MJ37:MJ43"/>
    <mergeCell ref="MJ67:MJ72"/>
    <mergeCell ref="MI73:MJ73"/>
    <mergeCell ref="MJ45:MJ51"/>
    <mergeCell ref="MJ53:MJ59"/>
    <mergeCell ref="MJ61:MJ65"/>
    <mergeCell ref="MJ4:MJ10"/>
    <mergeCell ref="MJ12:MJ19"/>
    <mergeCell ref="MM12:MM19"/>
    <mergeCell ref="MJ21:MJ27"/>
    <mergeCell ref="MM21:MM27"/>
    <mergeCell ref="LF61:LF64"/>
    <mergeCell ref="LF66:LF69"/>
    <mergeCell ref="LE70:LF70"/>
    <mergeCell ref="LI2:LI3"/>
    <mergeCell ref="LI4:LI9"/>
    <mergeCell ref="LI25:LI30"/>
    <mergeCell ref="LI32:LI37"/>
    <mergeCell ref="LI39:LI45"/>
    <mergeCell ref="LI47:LI52"/>
    <mergeCell ref="LI54:LI59"/>
    <mergeCell ref="LI61:LI62"/>
    <mergeCell ref="LI64:LI65"/>
    <mergeCell ref="LH66:LI66"/>
    <mergeCell ref="LI11:LI16"/>
    <mergeCell ref="LI18:LI23"/>
    <mergeCell ref="LR11:LR16"/>
    <mergeCell ref="LR18:LR23"/>
    <mergeCell ref="LR25:LR30"/>
    <mergeCell ref="LO41:LO46"/>
    <mergeCell ref="LO48:LO53"/>
    <mergeCell ref="LL53:LL57"/>
    <mergeCell ref="LR53:LR57"/>
    <mergeCell ref="LL59:LL62"/>
    <mergeCell ref="LR59:LR62"/>
    <mergeCell ref="LO61:LO64"/>
    <mergeCell ref="LR2:LR3"/>
    <mergeCell ref="LO55:LO59"/>
    <mergeCell ref="LK63:LL63"/>
    <mergeCell ref="LQ63:LR63"/>
    <mergeCell ref="LO19:LO24"/>
    <mergeCell ref="LO26:LO32"/>
    <mergeCell ref="LR32:LR37"/>
    <mergeCell ref="LD1:LF1"/>
    <mergeCell ref="LE2:LE3"/>
    <mergeCell ref="LF4:LF12"/>
    <mergeCell ref="LF14:LF22"/>
    <mergeCell ref="LF24:LF31"/>
    <mergeCell ref="LF33:LF40"/>
    <mergeCell ref="LG1:LI1"/>
    <mergeCell ref="LL2:LL3"/>
    <mergeCell ref="LN2:LN3"/>
    <mergeCell ref="LL4:LL9"/>
    <mergeCell ref="LF2:LF3"/>
    <mergeCell ref="LH2:LH3"/>
    <mergeCell ref="LJ1:LL1"/>
    <mergeCell ref="LL39:LL44"/>
    <mergeCell ref="LL32:LL37"/>
    <mergeCell ref="LL18:LL23"/>
    <mergeCell ref="LL25:LL30"/>
    <mergeCell ref="LL11:LL16"/>
    <mergeCell ref="LF42:LF50"/>
    <mergeCell ref="LK2:LK3"/>
    <mergeCell ref="LL46:LL51"/>
    <mergeCell ref="LM1:LO1"/>
    <mergeCell ref="LR39:LR44"/>
    <mergeCell ref="LR46:LR51"/>
    <mergeCell ref="LO11:LO17"/>
    <mergeCell ref="MB1:MD1"/>
    <mergeCell ref="MD29:MD35"/>
    <mergeCell ref="MD13:MD19"/>
    <mergeCell ref="MD21:MD27"/>
    <mergeCell ref="MD37:MD43"/>
    <mergeCell ref="MD45:MD53"/>
    <mergeCell ref="MD55:MD62"/>
    <mergeCell ref="MD64:MD69"/>
    <mergeCell ref="MD71:MD74"/>
    <mergeCell ref="LU18:LU23"/>
    <mergeCell ref="LU25:LU30"/>
    <mergeCell ref="LU32:LU37"/>
    <mergeCell ref="LU61:LU65"/>
    <mergeCell ref="LT66:LU66"/>
    <mergeCell ref="LW66:LX66"/>
    <mergeCell ref="LU39:LU44"/>
    <mergeCell ref="LU46:LU51"/>
    <mergeCell ref="LU53:LU59"/>
    <mergeCell ref="MA39:MA44"/>
    <mergeCell ref="MA46:MA49"/>
    <mergeCell ref="MA2:MA3"/>
    <mergeCell ref="MC2:MC3"/>
    <mergeCell ref="MD2:MD3"/>
    <mergeCell ref="MD4:MD11"/>
    <mergeCell ref="LZ2:LZ3"/>
    <mergeCell ref="MA4:MA9"/>
    <mergeCell ref="LN65:LO65"/>
    <mergeCell ref="LS1:LU1"/>
    <mergeCell ref="LV1:LX1"/>
    <mergeCell ref="LY1:MA1"/>
    <mergeCell ref="LX40:LX45"/>
    <mergeCell ref="LX47:LX52"/>
    <mergeCell ref="LX54:LX59"/>
    <mergeCell ref="LX61:LX65"/>
    <mergeCell ref="MA51:MA54"/>
    <mergeCell ref="MA56:MA59"/>
    <mergeCell ref="LZ60:MA60"/>
    <mergeCell ref="LW2:LW3"/>
    <mergeCell ref="LX2:LX3"/>
    <mergeCell ref="LX4:LX9"/>
    <mergeCell ref="LX11:LX16"/>
    <mergeCell ref="LX18:LX23"/>
    <mergeCell ref="LX25:LX31"/>
    <mergeCell ref="LX33:LX38"/>
    <mergeCell ref="LP1:LR1"/>
    <mergeCell ref="LU2:LU3"/>
    <mergeCell ref="LT2:LT3"/>
    <mergeCell ref="LU4:LU9"/>
    <mergeCell ref="LU11:LU16"/>
    <mergeCell ref="MA11:MA16"/>
    <mergeCell ref="MA18:MA23"/>
    <mergeCell ref="MA25:MA30"/>
    <mergeCell ref="MA32:MA37"/>
    <mergeCell ref="LO4:LO9"/>
    <mergeCell ref="LR4:LR9"/>
    <mergeCell ref="LO2:LO3"/>
    <mergeCell ref="LO34:LO39"/>
    <mergeCell ref="JZ50:KA50"/>
    <mergeCell ref="LQ2:LQ3"/>
    <mergeCell ref="LF52:LF59"/>
    <mergeCell ref="KE64:KE67"/>
    <mergeCell ref="KD68:KE68"/>
    <mergeCell ref="KH62:KH64"/>
    <mergeCell ref="KH66:KH68"/>
    <mergeCell ref="KG69:KH69"/>
    <mergeCell ref="KE36:KE41"/>
    <mergeCell ref="KE43:KE48"/>
    <mergeCell ref="KE50:KE56"/>
    <mergeCell ref="KH51:KH55"/>
    <mergeCell ref="KH57:KH60"/>
    <mergeCell ref="JZ38:KB38"/>
    <mergeCell ref="JZ39:KA39"/>
    <mergeCell ref="KH30:KH35"/>
    <mergeCell ref="KH37:KH42"/>
    <mergeCell ref="JZ70:KA70"/>
    <mergeCell ref="JZ71:KB71"/>
    <mergeCell ref="JZ72:KB72"/>
    <mergeCell ref="JZ73:KA73"/>
    <mergeCell ref="JZ75:KA75"/>
    <mergeCell ref="JZ76:KB76"/>
    <mergeCell ref="JX63:JY63"/>
    <mergeCell ref="JY2:JY3"/>
    <mergeCell ref="KA2:KA3"/>
    <mergeCell ref="JZ5:KB5"/>
    <mergeCell ref="JZ6:KB6"/>
    <mergeCell ref="JZ7:KB7"/>
    <mergeCell ref="JZ8:KB8"/>
    <mergeCell ref="JZ9:KA9"/>
    <mergeCell ref="JZ10:KB10"/>
    <mergeCell ref="JZ11:KB11"/>
    <mergeCell ref="JZ12:KB12"/>
    <mergeCell ref="JZ41:KA41"/>
    <mergeCell ref="JZ45:KA45"/>
    <mergeCell ref="JZ46:KB46"/>
    <mergeCell ref="JZ47:KB47"/>
    <mergeCell ref="JZ48:KB48"/>
    <mergeCell ref="JZ64:KA64"/>
    <mergeCell ref="JZ65:KB65"/>
    <mergeCell ref="JZ66:KA66"/>
    <mergeCell ref="JZ68:KB68"/>
    <mergeCell ref="JZ37:KB37"/>
    <mergeCell ref="JW1:JY1"/>
    <mergeCell ref="JX2:JX3"/>
    <mergeCell ref="JY4:JY9"/>
    <mergeCell ref="JY11:JY15"/>
    <mergeCell ref="JY17:JY21"/>
    <mergeCell ref="JY23:JY27"/>
    <mergeCell ref="JZ1:KB1"/>
    <mergeCell ref="KE2:KE3"/>
    <mergeCell ref="JY29:JY33"/>
    <mergeCell ref="JZ13:KA13"/>
    <mergeCell ref="JZ28:KB28"/>
    <mergeCell ref="JZ29:KB29"/>
    <mergeCell ref="JZ31:KA31"/>
    <mergeCell ref="JZ32:KB32"/>
    <mergeCell ref="JZ33:KB33"/>
    <mergeCell ref="JZ15:KA15"/>
    <mergeCell ref="JZ18:KA18"/>
    <mergeCell ref="JZ26:KA26"/>
    <mergeCell ref="JZ27:KB27"/>
    <mergeCell ref="KE23:KE27"/>
    <mergeCell ref="KE29:KE34"/>
    <mergeCell ref="JZ23:KA23"/>
    <mergeCell ref="KH44:KH49"/>
    <mergeCell ref="JZ58:KB58"/>
    <mergeCell ref="JZ60:KA60"/>
    <mergeCell ref="JZ61:KB61"/>
    <mergeCell ref="JZ63:KB63"/>
    <mergeCell ref="JZ51:KA51"/>
    <mergeCell ref="JZ36:KA36"/>
    <mergeCell ref="JZ40:KA40"/>
    <mergeCell ref="KG2:KG3"/>
    <mergeCell ref="JZ4:KA4"/>
    <mergeCell ref="KC1:KE1"/>
    <mergeCell ref="KD2:KD3"/>
    <mergeCell ref="KE4:KE9"/>
    <mergeCell ref="KE11:KE15"/>
    <mergeCell ref="KF1:KH1"/>
    <mergeCell ref="KU1:KW1"/>
    <mergeCell ref="KQ4:KQ10"/>
    <mergeCell ref="KN4:KN20"/>
    <mergeCell ref="KT4:KT10"/>
    <mergeCell ref="KQ12:KQ17"/>
    <mergeCell ref="KT12:KT17"/>
    <mergeCell ref="KQ19:KQ24"/>
    <mergeCell ref="KT19:KT24"/>
    <mergeCell ref="KE17:KE21"/>
    <mergeCell ref="KH2:KH3"/>
    <mergeCell ref="KH4:KH12"/>
    <mergeCell ref="KH14:KH20"/>
    <mergeCell ref="KH22:KH28"/>
    <mergeCell ref="KN22:KN31"/>
    <mergeCell ref="JZ14:KA14"/>
    <mergeCell ref="JZ22:KA22"/>
    <mergeCell ref="JZ30:KA30"/>
    <mergeCell ref="KX1:KZ1"/>
    <mergeCell ref="LA1:LC1"/>
    <mergeCell ref="KV2:KV3"/>
    <mergeCell ref="KW2:KW3"/>
    <mergeCell ref="KY2:KY3"/>
    <mergeCell ref="KZ2:KZ3"/>
    <mergeCell ref="KL1:KN1"/>
    <mergeCell ref="KO1:KQ1"/>
    <mergeCell ref="KR1:KT1"/>
    <mergeCell ref="KP2:KP3"/>
    <mergeCell ref="KQ2:KQ3"/>
    <mergeCell ref="KS2:KS3"/>
    <mergeCell ref="KT2:KT3"/>
    <mergeCell ref="KZ55:KZ57"/>
    <mergeCell ref="KZ59:KZ61"/>
    <mergeCell ref="LC25:LC29"/>
    <mergeCell ref="LC31:LC35"/>
    <mergeCell ref="LC37:LC41"/>
    <mergeCell ref="LC43:LC47"/>
    <mergeCell ref="LC49:LC53"/>
    <mergeCell ref="LC55:LC57"/>
    <mergeCell ref="LC59:LC61"/>
    <mergeCell ref="KW31:KW35"/>
    <mergeCell ref="KW37:KW41"/>
    <mergeCell ref="KW43:KW47"/>
    <mergeCell ref="KZ17:KZ23"/>
    <mergeCell ref="KZ25:KZ29"/>
    <mergeCell ref="KZ31:KZ35"/>
    <mergeCell ref="KZ37:KZ41"/>
    <mergeCell ref="KZ43:KZ47"/>
    <mergeCell ref="KZ49:KZ53"/>
    <mergeCell ref="KT26:KT32"/>
    <mergeCell ref="LB62:LC62"/>
    <mergeCell ref="LB2:LB3"/>
    <mergeCell ref="LC2:LC3"/>
    <mergeCell ref="KZ4:KZ9"/>
    <mergeCell ref="LC4:LC9"/>
    <mergeCell ref="KZ11:KZ15"/>
    <mergeCell ref="LC11:LC15"/>
    <mergeCell ref="LC17:LC23"/>
    <mergeCell ref="KW49:KW53"/>
    <mergeCell ref="KW55:KW57"/>
    <mergeCell ref="KW59:KW61"/>
    <mergeCell ref="KV62:KW62"/>
    <mergeCell ref="KY62:KZ62"/>
    <mergeCell ref="KW4:KW9"/>
    <mergeCell ref="KW11:KW15"/>
    <mergeCell ref="KW17:KW23"/>
    <mergeCell ref="KW25:KW29"/>
    <mergeCell ref="KN33:KN53"/>
    <mergeCell ref="KN55:KN60"/>
    <mergeCell ref="KM61:KN61"/>
    <mergeCell ref="KI1:KK1"/>
    <mergeCell ref="KJ2:KJ3"/>
    <mergeCell ref="KK2:KK3"/>
    <mergeCell ref="KM2:KM3"/>
    <mergeCell ref="KN2:KN3"/>
    <mergeCell ref="KK4:KK22"/>
    <mergeCell ref="KK24:KK33"/>
    <mergeCell ref="KK35:KK53"/>
    <mergeCell ref="KK55:KK59"/>
    <mergeCell ref="KJ60:KK60"/>
    <mergeCell ref="KQ62:KQ64"/>
    <mergeCell ref="KQ66:KQ67"/>
    <mergeCell ref="KP68:KQ68"/>
    <mergeCell ref="KT34:KT40"/>
    <mergeCell ref="KT42:KT48"/>
    <mergeCell ref="KT50:KT55"/>
    <mergeCell ref="KT57:KT61"/>
    <mergeCell ref="KT63:KT64"/>
    <mergeCell ref="KT66:KT67"/>
    <mergeCell ref="KS68:KT68"/>
    <mergeCell ref="JA12:JA17"/>
    <mergeCell ref="JA19:JA24"/>
    <mergeCell ref="JA26:JA31"/>
    <mergeCell ref="JA33:JA38"/>
    <mergeCell ref="JA40:JA45"/>
    <mergeCell ref="JA47:JA53"/>
    <mergeCell ref="JA55:JA60"/>
    <mergeCell ref="KQ26:KQ31"/>
    <mergeCell ref="KQ33:KQ39"/>
    <mergeCell ref="KQ41:KQ46"/>
    <mergeCell ref="KQ48:KQ53"/>
    <mergeCell ref="KQ55:KQ60"/>
    <mergeCell ref="KE58:KE62"/>
    <mergeCell ref="JY35:JY39"/>
    <mergeCell ref="JY41:JY45"/>
    <mergeCell ref="JY47:JY52"/>
    <mergeCell ref="JY54:JY59"/>
    <mergeCell ref="JY61:JY62"/>
    <mergeCell ref="JZ52:KA52"/>
    <mergeCell ref="JZ53:KB53"/>
    <mergeCell ref="JZ54:KA54"/>
    <mergeCell ref="JZ57:KA57"/>
    <mergeCell ref="JZ34:KA34"/>
    <mergeCell ref="JD41:JD47"/>
    <mergeCell ref="JV22:JV29"/>
    <mergeCell ref="JJ38:JJ42"/>
    <mergeCell ref="JJ44:JJ47"/>
    <mergeCell ref="JJ49:JJ52"/>
    <mergeCell ref="JJ54:JJ57"/>
    <mergeCell ref="JJ59:JJ62"/>
    <mergeCell ref="JP39:JP43"/>
    <mergeCell ref="JP45:JP49"/>
    <mergeCell ref="JF73:JG73"/>
    <mergeCell ref="JD49:JD55"/>
    <mergeCell ref="JD57:JD62"/>
    <mergeCell ref="JD64:JD67"/>
    <mergeCell ref="JD69:JD72"/>
    <mergeCell ref="JC73:JD73"/>
    <mergeCell ref="JA2:JA3"/>
    <mergeCell ref="JC2:JC3"/>
    <mergeCell ref="IX4:IX10"/>
    <mergeCell ref="JA4:JA10"/>
    <mergeCell ref="JD4:JD9"/>
    <mergeCell ref="IX12:IX17"/>
    <mergeCell ref="IX19:IX25"/>
    <mergeCell ref="IX27:IX32"/>
    <mergeCell ref="JG18:JG23"/>
    <mergeCell ref="JG25:JG31"/>
    <mergeCell ref="JD2:JD3"/>
    <mergeCell ref="JF2:JF3"/>
    <mergeCell ref="JG4:JG9"/>
    <mergeCell ref="JD11:JD16"/>
    <mergeCell ref="JG11:JG16"/>
    <mergeCell ref="JD18:JD23"/>
    <mergeCell ref="JD25:JD31"/>
    <mergeCell ref="JA62:JA65"/>
    <mergeCell ref="IX63:IX66"/>
    <mergeCell ref="IX68:IX71"/>
    <mergeCell ref="IZ71:JA71"/>
    <mergeCell ref="IW72:IX72"/>
    <mergeCell ref="JD33:JD39"/>
    <mergeCell ref="JG33:JG39"/>
    <mergeCell ref="IX34:IX39"/>
    <mergeCell ref="IX41:IX46"/>
    <mergeCell ref="IX48:IX54"/>
    <mergeCell ref="IX56:IX61"/>
    <mergeCell ref="JG41:JG47"/>
    <mergeCell ref="JG49:JG55"/>
    <mergeCell ref="JG57:JG62"/>
    <mergeCell ref="JG64:JG67"/>
    <mergeCell ref="JG69:JG72"/>
    <mergeCell ref="JA67:JA70"/>
    <mergeCell ref="JE1:JG1"/>
    <mergeCell ref="JH1:JJ1"/>
    <mergeCell ref="JK1:JM1"/>
    <mergeCell ref="JN1:JP1"/>
    <mergeCell ref="JQ1:JS1"/>
    <mergeCell ref="JT1:JV1"/>
    <mergeCell ref="JU2:JU3"/>
    <mergeCell ref="JV2:JV3"/>
    <mergeCell ref="IV1:IX1"/>
    <mergeCell ref="IY1:JA1"/>
    <mergeCell ref="JB1:JD1"/>
    <mergeCell ref="IW2:IW3"/>
    <mergeCell ref="IX2:IX3"/>
    <mergeCell ref="IZ2:IZ3"/>
    <mergeCell ref="JG2:JG3"/>
    <mergeCell ref="JS19:JS25"/>
    <mergeCell ref="JS27:JS34"/>
    <mergeCell ref="JS36:JS42"/>
    <mergeCell ref="JR2:JR3"/>
    <mergeCell ref="JS2:JS3"/>
    <mergeCell ref="JS4:JS9"/>
    <mergeCell ref="JV4:JV11"/>
    <mergeCell ref="JS11:JS17"/>
    <mergeCell ref="JV13:JV20"/>
    <mergeCell ref="JI63:JJ63"/>
    <mergeCell ref="JI2:JI3"/>
    <mergeCell ref="JJ2:JJ3"/>
    <mergeCell ref="JJ4:JJ8"/>
    <mergeCell ref="JJ10:JJ15"/>
    <mergeCell ref="JJ17:JJ22"/>
    <mergeCell ref="JJ24:JJ29"/>
    <mergeCell ref="JJ31:JJ36"/>
    <mergeCell ref="JM44:JM50"/>
    <mergeCell ref="JM52:JM57"/>
    <mergeCell ref="JM59:JM64"/>
    <mergeCell ref="JM66:JM68"/>
    <mergeCell ref="JM70:JM72"/>
    <mergeCell ref="JL73:JM73"/>
    <mergeCell ref="JL2:JL3"/>
    <mergeCell ref="JM2:JM3"/>
    <mergeCell ref="JM4:JM10"/>
    <mergeCell ref="JM12:JM18"/>
    <mergeCell ref="JM20:JM26"/>
    <mergeCell ref="JM28:JM34"/>
    <mergeCell ref="JM36:JM42"/>
    <mergeCell ref="JP51:JP57"/>
    <mergeCell ref="JP59:JP63"/>
    <mergeCell ref="JO66:JP66"/>
    <mergeCell ref="JO2:JO3"/>
    <mergeCell ref="JP2:JP3"/>
    <mergeCell ref="JP4:JP9"/>
    <mergeCell ref="JP11:JP16"/>
    <mergeCell ref="JP18:JP24"/>
    <mergeCell ref="JP26:JP30"/>
    <mergeCell ref="JP32:JP37"/>
    <mergeCell ref="JV57:JV63"/>
    <mergeCell ref="JV65:JV72"/>
    <mergeCell ref="JU75:JV75"/>
    <mergeCell ref="JV31:JV38"/>
    <mergeCell ref="JV40:JV47"/>
    <mergeCell ref="JS44:JS50"/>
    <mergeCell ref="JV49:JV55"/>
    <mergeCell ref="JS52:JS58"/>
    <mergeCell ref="JS60:JS63"/>
    <mergeCell ref="JS65:JS68"/>
    <mergeCell ref="JR69:JS69"/>
    <mergeCell ref="HV63:HW63"/>
    <mergeCell ref="HZ65:HZ67"/>
    <mergeCell ref="HY68:HZ68"/>
    <mergeCell ref="IB64:IC64"/>
    <mergeCell ref="IE64:IF64"/>
    <mergeCell ref="HZ12:HZ17"/>
    <mergeCell ref="HZ19:HZ24"/>
    <mergeCell ref="HZ33:HZ38"/>
    <mergeCell ref="HZ40:HZ45"/>
    <mergeCell ref="HZ47:HZ52"/>
    <mergeCell ref="HZ54:HZ59"/>
    <mergeCell ref="HZ61:HZ63"/>
    <mergeCell ref="IC61:IC63"/>
    <mergeCell ref="IC12:IC16"/>
    <mergeCell ref="IC18:IC23"/>
    <mergeCell ref="IC25:IC30"/>
    <mergeCell ref="IC32:IC36"/>
    <mergeCell ref="HW36:HW42"/>
    <mergeCell ref="HW44:HW50"/>
    <mergeCell ref="HW52:HW56"/>
    <mergeCell ref="HW58:HW62"/>
    <mergeCell ref="IA1:IC1"/>
    <mergeCell ref="ID1:IF1"/>
    <mergeCell ref="IG1:II1"/>
    <mergeCell ref="IB2:IB3"/>
    <mergeCell ref="IC2:IC3"/>
    <mergeCell ref="IC38:IC43"/>
    <mergeCell ref="IC45:IC50"/>
    <mergeCell ref="IC52:IC55"/>
    <mergeCell ref="IC57:IC59"/>
    <mergeCell ref="IE2:IE3"/>
    <mergeCell ref="IF2:IF3"/>
    <mergeCell ref="IF4:IF10"/>
    <mergeCell ref="IF12:IF16"/>
    <mergeCell ref="IF18:IF23"/>
    <mergeCell ref="IF25:IF29"/>
    <mergeCell ref="IF31:IF35"/>
    <mergeCell ref="IC4:IC10"/>
    <mergeCell ref="HU1:HW1"/>
    <mergeCell ref="HV2:HV3"/>
    <mergeCell ref="HW4:HW10"/>
    <mergeCell ref="HW12:HW18"/>
    <mergeCell ref="HW20:HW26"/>
    <mergeCell ref="HW28:HW34"/>
    <mergeCell ref="HX1:HZ1"/>
    <mergeCell ref="HZ26:HZ31"/>
    <mergeCell ref="HZ2:HZ3"/>
    <mergeCell ref="HZ4:HZ10"/>
    <mergeCell ref="HW2:HW3"/>
    <mergeCell ref="HY2:HY3"/>
    <mergeCell ref="IJ1:IL1"/>
    <mergeCell ref="II2:II3"/>
    <mergeCell ref="IK2:IK3"/>
    <mergeCell ref="IR44:IR48"/>
    <mergeCell ref="IR50:IR52"/>
    <mergeCell ref="IL12:IL18"/>
    <mergeCell ref="IL20:IL26"/>
    <mergeCell ref="IO30:IO35"/>
    <mergeCell ref="IR30:IR35"/>
    <mergeCell ref="IO37:IO42"/>
    <mergeCell ref="IR37:IR42"/>
    <mergeCell ref="IO44:IO49"/>
    <mergeCell ref="IO51:IO52"/>
    <mergeCell ref="IO17:IO22"/>
    <mergeCell ref="IO24:IO28"/>
    <mergeCell ref="IQ2:IQ3"/>
    <mergeCell ref="IR2:IR3"/>
    <mergeCell ref="IO4:IO8"/>
    <mergeCell ref="IR4:IR9"/>
    <mergeCell ref="IO10:IO15"/>
    <mergeCell ref="IR11:IR15"/>
    <mergeCell ref="II13:II19"/>
    <mergeCell ref="II21:II25"/>
    <mergeCell ref="II27:II31"/>
    <mergeCell ref="II33:II38"/>
    <mergeCell ref="IT2:IT3"/>
    <mergeCell ref="IU2:IU3"/>
    <mergeCell ref="IU4:IU8"/>
    <mergeCell ref="IU10:IU15"/>
    <mergeCell ref="IU17:IU22"/>
    <mergeCell ref="IU24:IU29"/>
    <mergeCell ref="IU31:IU36"/>
    <mergeCell ref="II64:II66"/>
    <mergeCell ref="IH67:II67"/>
    <mergeCell ref="IF37:IF43"/>
    <mergeCell ref="IF45:IF50"/>
    <mergeCell ref="IF52:IF55"/>
    <mergeCell ref="II53:II57"/>
    <mergeCell ref="IF57:IF59"/>
    <mergeCell ref="II59:II62"/>
    <mergeCell ref="IF61:IF63"/>
    <mergeCell ref="II40:II44"/>
    <mergeCell ref="II46:II51"/>
    <mergeCell ref="HR1:HT1"/>
    <mergeCell ref="HT63:HT65"/>
    <mergeCell ref="HB35:HB42"/>
    <mergeCell ref="HB44:HB52"/>
    <mergeCell ref="HB54:HB62"/>
    <mergeCell ref="IM1:IO1"/>
    <mergeCell ref="IP1:IR1"/>
    <mergeCell ref="IS1:IU1"/>
    <mergeCell ref="IN2:IN3"/>
    <mergeCell ref="IO2:IO3"/>
    <mergeCell ref="IO57:IO58"/>
    <mergeCell ref="IN59:IO59"/>
    <mergeCell ref="IQ61:IR61"/>
    <mergeCell ref="IL28:IL32"/>
    <mergeCell ref="IL34:IL39"/>
    <mergeCell ref="IL41:IL46"/>
    <mergeCell ref="IL48:IL51"/>
    <mergeCell ref="IL53:IL55"/>
    <mergeCell ref="IK56:IL56"/>
    <mergeCell ref="IO54:IO55"/>
    <mergeCell ref="IR54:IR56"/>
    <mergeCell ref="IR58:IR60"/>
    <mergeCell ref="IR17:IR22"/>
    <mergeCell ref="IR24:IR28"/>
    <mergeCell ref="IU38:IU43"/>
    <mergeCell ref="IU45:IU47"/>
    <mergeCell ref="IU49:IU51"/>
    <mergeCell ref="IT52:IU52"/>
    <mergeCell ref="IL2:IL3"/>
    <mergeCell ref="IL4:IL10"/>
    <mergeCell ref="IH2:IH3"/>
    <mergeCell ref="II4:II11"/>
    <mergeCell ref="HS66:HT66"/>
    <mergeCell ref="HT11:HT17"/>
    <mergeCell ref="HT19:HT26"/>
    <mergeCell ref="HT28:HT34"/>
    <mergeCell ref="HT36:HT42"/>
    <mergeCell ref="HT44:HT49"/>
    <mergeCell ref="HT51:HT56"/>
    <mergeCell ref="HT58:HT61"/>
    <mergeCell ref="HH11:HH17"/>
    <mergeCell ref="HH19:HH24"/>
    <mergeCell ref="HE24:HE32"/>
    <mergeCell ref="HK24:HK29"/>
    <mergeCell ref="HH26:HH32"/>
    <mergeCell ref="HH34:HH40"/>
    <mergeCell ref="HH42:HH47"/>
    <mergeCell ref="HO1:HQ1"/>
    <mergeCell ref="HP2:HP3"/>
    <mergeCell ref="HQ4:HQ10"/>
    <mergeCell ref="HQ12:HQ18"/>
    <mergeCell ref="HQ20:HQ25"/>
    <mergeCell ref="HQ27:HQ32"/>
    <mergeCell ref="HQ34:HQ39"/>
    <mergeCell ref="HQ41:HQ48"/>
    <mergeCell ref="HN60:HN66"/>
    <mergeCell ref="HQ50:HQ54"/>
    <mergeCell ref="HQ56:HQ59"/>
    <mergeCell ref="HQ61:HQ64"/>
    <mergeCell ref="HP65:HQ65"/>
    <mergeCell ref="HQ2:HQ3"/>
    <mergeCell ref="HS2:HS3"/>
    <mergeCell ref="HT2:HT3"/>
    <mergeCell ref="HT4:HT9"/>
    <mergeCell ref="GY4:GY9"/>
    <mergeCell ref="GY11:GY17"/>
    <mergeCell ref="GY19:GY24"/>
    <mergeCell ref="HB24:HB32"/>
    <mergeCell ref="GY26:GY32"/>
    <mergeCell ref="GY34:GY39"/>
    <mergeCell ref="GY41:GY47"/>
    <mergeCell ref="GY49:GY55"/>
    <mergeCell ref="GY57:GY63"/>
    <mergeCell ref="HG60:HH60"/>
    <mergeCell ref="HE69:HE76"/>
    <mergeCell ref="HE35:HE41"/>
    <mergeCell ref="HE43:HE51"/>
    <mergeCell ref="HK44:HK50"/>
    <mergeCell ref="HH49:HH52"/>
    <mergeCell ref="HK52:HK58"/>
    <mergeCell ref="HH54:HH56"/>
    <mergeCell ref="HK60:HK63"/>
    <mergeCell ref="HK31:HK35"/>
    <mergeCell ref="HK37:HK42"/>
    <mergeCell ref="GY65:GY67"/>
    <mergeCell ref="GX70:GY70"/>
    <mergeCell ref="HB4:HB13"/>
    <mergeCell ref="HB15:HB22"/>
    <mergeCell ref="HE4:HE12"/>
    <mergeCell ref="HH4:HH9"/>
    <mergeCell ref="HK4:HK8"/>
    <mergeCell ref="HK10:HK16"/>
    <mergeCell ref="HE14:HE22"/>
    <mergeCell ref="HK18:HK22"/>
    <mergeCell ref="GT1:GV1"/>
    <mergeCell ref="GW1:GY1"/>
    <mergeCell ref="GZ1:HB1"/>
    <mergeCell ref="HC1:HE1"/>
    <mergeCell ref="HF1:HH1"/>
    <mergeCell ref="HI1:HK1"/>
    <mergeCell ref="HL1:HN1"/>
    <mergeCell ref="HG2:HG3"/>
    <mergeCell ref="HH2:HH3"/>
    <mergeCell ref="HJ2:HJ3"/>
    <mergeCell ref="HK2:HK3"/>
    <mergeCell ref="HM2:HM3"/>
    <mergeCell ref="HN2:HN3"/>
    <mergeCell ref="GT2:GV3"/>
    <mergeCell ref="GX2:GX3"/>
    <mergeCell ref="GY2:GY3"/>
    <mergeCell ref="HA2:HA3"/>
    <mergeCell ref="HB2:HB3"/>
    <mergeCell ref="HD2:HD3"/>
    <mergeCell ref="HE2:HE3"/>
    <mergeCell ref="HN68:HN71"/>
    <mergeCell ref="HN73:HN76"/>
    <mergeCell ref="HN4:HN10"/>
    <mergeCell ref="HN12:HN18"/>
    <mergeCell ref="HN20:HN26"/>
    <mergeCell ref="HN28:HN34"/>
    <mergeCell ref="HN36:HN42"/>
    <mergeCell ref="HN44:HN50"/>
    <mergeCell ref="HN52:HN58"/>
    <mergeCell ref="HE53:HE60"/>
    <mergeCell ref="HE62:HE67"/>
    <mergeCell ref="HB64:HB69"/>
    <mergeCell ref="HK65:HK67"/>
    <mergeCell ref="HJ68:HK68"/>
    <mergeCell ref="HB71:HB76"/>
    <mergeCell ref="HH58:HH59"/>
    <mergeCell ref="GV70:GV76"/>
    <mergeCell ref="GV4:GV5"/>
    <mergeCell ref="GV6:GV12"/>
    <mergeCell ref="GV14:GV22"/>
    <mergeCell ref="GT23:GV24"/>
    <mergeCell ref="GV26:GV45"/>
    <mergeCell ref="GV47:GV52"/>
    <mergeCell ref="GV54:GV68"/>
    <mergeCell ref="GU4:GU5"/>
    <mergeCell ref="GP4:GP10"/>
    <mergeCell ref="GG10:GG15"/>
    <mergeCell ref="GM50:GM55"/>
    <mergeCell ref="GM57:GM62"/>
    <mergeCell ref="GL65:GM65"/>
    <mergeCell ref="GJ47:GJ53"/>
    <mergeCell ref="GJ55:GJ56"/>
    <mergeCell ref="GI59:GJ59"/>
    <mergeCell ref="GP12:GP20"/>
    <mergeCell ref="GP22:GP27"/>
    <mergeCell ref="GP29:GP34"/>
    <mergeCell ref="GS29:GS35"/>
    <mergeCell ref="GS37:GS44"/>
    <mergeCell ref="GP36:GP41"/>
    <mergeCell ref="GO2:GO3"/>
    <mergeCell ref="GP2:GP3"/>
    <mergeCell ref="GR2:GR3"/>
    <mergeCell ref="GS2:GS3"/>
    <mergeCell ref="GS4:GS11"/>
    <mergeCell ref="GS13:GS19"/>
    <mergeCell ref="GS21:GS27"/>
    <mergeCell ref="GD2:GD3"/>
    <mergeCell ref="GF2:GF3"/>
    <mergeCell ref="GG2:GG3"/>
    <mergeCell ref="GI2:GI3"/>
    <mergeCell ref="GJ2:GJ3"/>
    <mergeCell ref="GL2:GL3"/>
    <mergeCell ref="GM2:GM3"/>
    <mergeCell ref="GC2:GC3"/>
    <mergeCell ref="GG4:GG8"/>
    <mergeCell ref="GJ4:GJ9"/>
    <mergeCell ref="FU26:FU30"/>
    <mergeCell ref="FU32:FU37"/>
    <mergeCell ref="GA26:GA32"/>
    <mergeCell ref="GA34:GA39"/>
    <mergeCell ref="GD4:GD9"/>
    <mergeCell ref="GD11:GD16"/>
    <mergeCell ref="GG17:GG22"/>
    <mergeCell ref="GA18:GA24"/>
    <mergeCell ref="GD18:GD22"/>
    <mergeCell ref="GG24:GG29"/>
    <mergeCell ref="GG31:GG36"/>
    <mergeCell ref="GG38:GG43"/>
    <mergeCell ref="GJ32:GJ37"/>
    <mergeCell ref="GJ39:GJ45"/>
    <mergeCell ref="GD37:GD41"/>
    <mergeCell ref="GM4:GM10"/>
    <mergeCell ref="GM12:GM17"/>
    <mergeCell ref="GM43:GM48"/>
    <mergeCell ref="GJ25:GJ30"/>
    <mergeCell ref="GD24:GD28"/>
    <mergeCell ref="GD30:GD35"/>
    <mergeCell ref="GA11:GA16"/>
    <mergeCell ref="GJ11:GJ16"/>
    <mergeCell ref="GA41:GA46"/>
    <mergeCell ref="GM19:GM25"/>
    <mergeCell ref="GM27:GM33"/>
    <mergeCell ref="GM35:GM41"/>
    <mergeCell ref="FX2:FX3"/>
    <mergeCell ref="FX4:FX12"/>
    <mergeCell ref="FU11:FU17"/>
    <mergeCell ref="FX14:FX21"/>
    <mergeCell ref="FU19:FU24"/>
    <mergeCell ref="FX23:FX29"/>
    <mergeCell ref="FX31:FX37"/>
    <mergeCell ref="GG45:GG50"/>
    <mergeCell ref="FU47:FU49"/>
    <mergeCell ref="FX49:FX54"/>
    <mergeCell ref="GD49:GD53"/>
    <mergeCell ref="GG52:GG57"/>
    <mergeCell ref="GD55:GD57"/>
    <mergeCell ref="FU39:FU45"/>
    <mergeCell ref="FX39:FX47"/>
    <mergeCell ref="FX69:FX74"/>
    <mergeCell ref="GA65:GA66"/>
    <mergeCell ref="FZ67:GA67"/>
    <mergeCell ref="FT61:FU61"/>
    <mergeCell ref="GA62:GA63"/>
    <mergeCell ref="FX64:FX67"/>
    <mergeCell ref="GG64:GG66"/>
    <mergeCell ref="GF67:GG67"/>
    <mergeCell ref="GD43:GD47"/>
    <mergeCell ref="GA48:GA53"/>
    <mergeCell ref="GA55:GA60"/>
    <mergeCell ref="GD59:GD61"/>
    <mergeCell ref="GG59:GG62"/>
    <mergeCell ref="GC62:GD62"/>
    <mergeCell ref="FU51:FU54"/>
    <mergeCell ref="FU56:FU57"/>
    <mergeCell ref="FX56:FX62"/>
    <mergeCell ref="FU59:FU60"/>
    <mergeCell ref="GS70:GS72"/>
    <mergeCell ref="GR73:GS73"/>
    <mergeCell ref="GP43:GP47"/>
    <mergeCell ref="GS46:GS51"/>
    <mergeCell ref="GP49:GP54"/>
    <mergeCell ref="GS53:GS58"/>
    <mergeCell ref="GP56:GP61"/>
    <mergeCell ref="GS60:GS64"/>
    <mergeCell ref="GS66:GS68"/>
    <mergeCell ref="GP63:GP67"/>
    <mergeCell ref="GP69:GP72"/>
    <mergeCell ref="GO73:GP73"/>
    <mergeCell ref="GN1:GP1"/>
    <mergeCell ref="GQ1:GS1"/>
    <mergeCell ref="FS1:FU1"/>
    <mergeCell ref="FV1:FX1"/>
    <mergeCell ref="FY1:GA1"/>
    <mergeCell ref="GB1:GD1"/>
    <mergeCell ref="GE1:GG1"/>
    <mergeCell ref="GH1:GJ1"/>
    <mergeCell ref="GK1:GM1"/>
    <mergeCell ref="FT2:FT3"/>
    <mergeCell ref="FU2:FU3"/>
    <mergeCell ref="FW2:FW3"/>
    <mergeCell ref="FZ2:FZ3"/>
    <mergeCell ref="GA2:GA3"/>
    <mergeCell ref="FU4:FU9"/>
    <mergeCell ref="GA4:GA9"/>
    <mergeCell ref="GJ18:GJ23"/>
    <mergeCell ref="FM1:FO1"/>
    <mergeCell ref="FP1:FR1"/>
    <mergeCell ref="ER1:ET1"/>
    <mergeCell ref="EU1:EW1"/>
    <mergeCell ref="EX1:EZ1"/>
    <mergeCell ref="FA1:FC1"/>
    <mergeCell ref="FD1:FF1"/>
    <mergeCell ref="FG1:FI1"/>
    <mergeCell ref="FJ1:FL1"/>
    <mergeCell ref="DW1:DY1"/>
    <mergeCell ref="DZ1:EB1"/>
    <mergeCell ref="EC1:EE1"/>
    <mergeCell ref="EF1:EH1"/>
    <mergeCell ref="EI1:EK1"/>
    <mergeCell ref="EL1:EN1"/>
    <mergeCell ref="EO1:EQ1"/>
    <mergeCell ref="EH2:EH3"/>
    <mergeCell ref="EJ2:EJ3"/>
    <mergeCell ref="EK2:EK3"/>
    <mergeCell ref="EM2:EM3"/>
    <mergeCell ref="EN2:EN3"/>
    <mergeCell ref="EP2:EP3"/>
    <mergeCell ref="EQ2:EQ3"/>
    <mergeCell ref="EB2:EB3"/>
    <mergeCell ref="EG2:EG3"/>
    <mergeCell ref="FI2:FI3"/>
    <mergeCell ref="FK2:FK3"/>
    <mergeCell ref="FL2:FL3"/>
    <mergeCell ref="ES2:ES3"/>
    <mergeCell ref="ET2:ET3"/>
    <mergeCell ref="EV2:EV3"/>
    <mergeCell ref="EW2:EW3"/>
    <mergeCell ref="EK56:EK60"/>
    <mergeCell ref="EZ4:EZ9"/>
    <mergeCell ref="FC4:FC9"/>
    <mergeCell ref="FF4:FF9"/>
    <mergeCell ref="FI4:FI9"/>
    <mergeCell ref="EQ27:EQ33"/>
    <mergeCell ref="DY62:DY65"/>
    <mergeCell ref="DY67:DY70"/>
    <mergeCell ref="EH53:EH57"/>
    <mergeCell ref="EH59:EH64"/>
    <mergeCell ref="EG65:EH65"/>
    <mergeCell ref="FC35:FC41"/>
    <mergeCell ref="FF35:FF41"/>
    <mergeCell ref="EN38:EN42"/>
    <mergeCell ref="EQ35:EQ41"/>
    <mergeCell ref="ET43:ET48"/>
    <mergeCell ref="EW43:EW48"/>
    <mergeCell ref="EZ43:EZ48"/>
    <mergeCell ref="FC43:FC48"/>
    <mergeCell ref="FF43:FF48"/>
    <mergeCell ref="EN44:EN49"/>
    <mergeCell ref="FI50:FI55"/>
    <mergeCell ref="EW19:EW25"/>
    <mergeCell ref="EZ19:EZ25"/>
    <mergeCell ref="FC19:FC25"/>
    <mergeCell ref="EJ61:EK61"/>
    <mergeCell ref="EK27:EK33"/>
    <mergeCell ref="EK35:EK41"/>
    <mergeCell ref="EH11:EH16"/>
    <mergeCell ref="EW4:EW9"/>
    <mergeCell ref="ET35:ET41"/>
    <mergeCell ref="EW35:EW41"/>
    <mergeCell ref="DX71:DY71"/>
    <mergeCell ref="EB50:EB56"/>
    <mergeCell ref="EB58:EB63"/>
    <mergeCell ref="EB65:EB69"/>
    <mergeCell ref="EB71:EB74"/>
    <mergeCell ref="EA75:EB75"/>
    <mergeCell ref="EB26:EB32"/>
    <mergeCell ref="DY28:DY34"/>
    <mergeCell ref="EE29:EE35"/>
    <mergeCell ref="EB34:EB40"/>
    <mergeCell ref="DY36:DY42"/>
    <mergeCell ref="EB42:EB48"/>
    <mergeCell ref="EE53:EE55"/>
    <mergeCell ref="ED60:EE60"/>
    <mergeCell ref="EH32:EH37"/>
    <mergeCell ref="EH39:EH44"/>
    <mergeCell ref="EH46:EH51"/>
    <mergeCell ref="EE20:EE27"/>
    <mergeCell ref="EE37:EE43"/>
    <mergeCell ref="EE45:EE51"/>
    <mergeCell ref="EE57:EE59"/>
    <mergeCell ref="EH18:EH23"/>
    <mergeCell ref="EH25:EH30"/>
    <mergeCell ref="DY44:DY51"/>
    <mergeCell ref="DY53:DY60"/>
    <mergeCell ref="EB19:EB24"/>
    <mergeCell ref="DY13:DY19"/>
    <mergeCell ref="DY21:DY26"/>
    <mergeCell ref="FR2:FR3"/>
    <mergeCell ref="FO2:FO3"/>
    <mergeCell ref="FL11:FL17"/>
    <mergeCell ref="FO11:FO17"/>
    <mergeCell ref="FR11:FR17"/>
    <mergeCell ref="EK11:EK17"/>
    <mergeCell ref="EK19:EK25"/>
    <mergeCell ref="FF19:FF25"/>
    <mergeCell ref="FI19:FI25"/>
    <mergeCell ref="FL19:FL25"/>
    <mergeCell ref="FO19:FO25"/>
    <mergeCell ref="FR19:FR25"/>
    <mergeCell ref="EQ11:EQ17"/>
    <mergeCell ref="ET11:ET17"/>
    <mergeCell ref="EW11:EW17"/>
    <mergeCell ref="EZ11:EZ17"/>
    <mergeCell ref="FC11:FC17"/>
    <mergeCell ref="FF11:FF17"/>
    <mergeCell ref="FI11:FI17"/>
    <mergeCell ref="EN11:EN16"/>
    <mergeCell ref="EN18:EN22"/>
    <mergeCell ref="ET19:ET25"/>
    <mergeCell ref="EY2:EY3"/>
    <mergeCell ref="EZ2:EZ3"/>
    <mergeCell ref="FQ2:FQ3"/>
    <mergeCell ref="FC2:FC3"/>
    <mergeCell ref="FE2:FE3"/>
    <mergeCell ref="FF2:FF3"/>
    <mergeCell ref="FH2:FH3"/>
    <mergeCell ref="EQ4:EQ9"/>
    <mergeCell ref="ET4:ET9"/>
    <mergeCell ref="EN24:EN29"/>
    <mergeCell ref="DX2:DX3"/>
    <mergeCell ref="DY2:DY3"/>
    <mergeCell ref="EA2:EA3"/>
    <mergeCell ref="ED2:ED3"/>
    <mergeCell ref="EE2:EE3"/>
    <mergeCell ref="DY4:DY11"/>
    <mergeCell ref="EE4:EE9"/>
    <mergeCell ref="EB4:EB9"/>
    <mergeCell ref="EB11:EB17"/>
    <mergeCell ref="EE11:EE18"/>
    <mergeCell ref="FO4:FO9"/>
    <mergeCell ref="FB2:FB3"/>
    <mergeCell ref="FN2:FN3"/>
    <mergeCell ref="FL4:FL9"/>
    <mergeCell ref="FO50:FO55"/>
    <mergeCell ref="FR50:FR55"/>
    <mergeCell ref="EQ43:EQ48"/>
    <mergeCell ref="EQ50:EQ55"/>
    <mergeCell ref="ET50:ET55"/>
    <mergeCell ref="EW50:EW55"/>
    <mergeCell ref="EZ50:EZ55"/>
    <mergeCell ref="FC50:FC55"/>
    <mergeCell ref="FF50:FF55"/>
    <mergeCell ref="FO35:FO41"/>
    <mergeCell ref="FR35:FR41"/>
    <mergeCell ref="FO43:FO48"/>
    <mergeCell ref="FR43:FR48"/>
    <mergeCell ref="FO27:FO33"/>
    <mergeCell ref="FR27:FR33"/>
    <mergeCell ref="EH4:EH9"/>
    <mergeCell ref="EK4:EK9"/>
    <mergeCell ref="EN4:EN9"/>
    <mergeCell ref="FR4:FR9"/>
    <mergeCell ref="EK43:EK49"/>
    <mergeCell ref="EK51:EK54"/>
    <mergeCell ref="EM64:EN64"/>
    <mergeCell ref="EN51:EN55"/>
    <mergeCell ref="EN57:EN60"/>
    <mergeCell ref="EQ57:EQ62"/>
    <mergeCell ref="ET57:ET62"/>
    <mergeCell ref="EW57:EW62"/>
    <mergeCell ref="EZ57:EZ62"/>
    <mergeCell ref="FC57:FC62"/>
    <mergeCell ref="FL50:FL55"/>
    <mergeCell ref="EQ19:EQ25"/>
    <mergeCell ref="ET27:ET33"/>
    <mergeCell ref="EW27:EW33"/>
    <mergeCell ref="EZ27:EZ33"/>
    <mergeCell ref="FC27:FC33"/>
    <mergeCell ref="FF27:FF33"/>
    <mergeCell ref="EN62:EN63"/>
    <mergeCell ref="EP63:EQ63"/>
    <mergeCell ref="ES63:ET63"/>
    <mergeCell ref="EV63:EW63"/>
    <mergeCell ref="EY63:EZ63"/>
    <mergeCell ref="FB63:FC63"/>
    <mergeCell ref="EN31:EN36"/>
    <mergeCell ref="FI35:FI41"/>
    <mergeCell ref="FL35:FL41"/>
    <mergeCell ref="FI43:FI48"/>
    <mergeCell ref="FL43:FL48"/>
    <mergeCell ref="FI27:FI33"/>
    <mergeCell ref="FL27:FL33"/>
    <mergeCell ref="FK63:FL63"/>
    <mergeCell ref="EZ35:EZ41"/>
    <mergeCell ref="FN63:FO63"/>
    <mergeCell ref="FF57:FF62"/>
    <mergeCell ref="FI57:FI62"/>
    <mergeCell ref="FL57:FL62"/>
    <mergeCell ref="FO57:FO62"/>
    <mergeCell ref="FR57:FR62"/>
    <mergeCell ref="FE63:FF63"/>
    <mergeCell ref="FH63:FI63"/>
    <mergeCell ref="FQ63:FR63"/>
    <mergeCell ref="DV66:DV71"/>
    <mergeCell ref="DV73:DV75"/>
    <mergeCell ref="DM4:DM11"/>
    <mergeCell ref="DP4:DP13"/>
    <mergeCell ref="DA11:DA16"/>
    <mergeCell ref="DG11:DG16"/>
    <mergeCell ref="DD18:DD23"/>
    <mergeCell ref="DD25:DD30"/>
    <mergeCell ref="DD4:DD9"/>
    <mergeCell ref="DD11:DD16"/>
    <mergeCell ref="DJ13:DJ19"/>
    <mergeCell ref="DM13:DM18"/>
    <mergeCell ref="DG18:DG23"/>
    <mergeCell ref="DM20:DM26"/>
    <mergeCell ref="DJ21:DJ27"/>
    <mergeCell ref="DG25:DG29"/>
    <mergeCell ref="DA18:DA23"/>
    <mergeCell ref="DA25:DA30"/>
    <mergeCell ref="DA4:DA9"/>
    <mergeCell ref="DG4:DG9"/>
    <mergeCell ref="DJ4:DJ11"/>
    <mergeCell ref="DK1:DM1"/>
    <mergeCell ref="DN1:DP1"/>
    <mergeCell ref="DQ1:DS1"/>
    <mergeCell ref="DS4:DS13"/>
    <mergeCell ref="DV4:DV12"/>
    <mergeCell ref="DV14:DV22"/>
    <mergeCell ref="DP15:DP24"/>
    <mergeCell ref="DS15:DS24"/>
    <mergeCell ref="DV24:DV32"/>
    <mergeCell ref="DV34:DV40"/>
    <mergeCell ref="DM49:DM54"/>
    <mergeCell ref="DM56:DM59"/>
    <mergeCell ref="DP26:DP34"/>
    <mergeCell ref="DM28:DM33"/>
    <mergeCell ref="DM35:DM40"/>
    <mergeCell ref="DS26:DS34"/>
    <mergeCell ref="DS36:DS44"/>
    <mergeCell ref="DS46:DS53"/>
    <mergeCell ref="DS55:DS62"/>
    <mergeCell ref="DV42:DV48"/>
    <mergeCell ref="DV50:DV56"/>
    <mergeCell ref="DV58:DV64"/>
    <mergeCell ref="DM61:DM64"/>
    <mergeCell ref="DC2:DC3"/>
    <mergeCell ref="DD2:DD3"/>
    <mergeCell ref="DF2:DF3"/>
    <mergeCell ref="DG2:DG3"/>
    <mergeCell ref="DI2:DI3"/>
    <mergeCell ref="DJ2:DJ3"/>
    <mergeCell ref="CZ2:CZ3"/>
    <mergeCell ref="DL68:DM68"/>
    <mergeCell ref="DM42:DM47"/>
    <mergeCell ref="DM66:DM67"/>
    <mergeCell ref="DP72:DP76"/>
    <mergeCell ref="DP36:DP44"/>
    <mergeCell ref="DP46:DP53"/>
    <mergeCell ref="DP55:DP62"/>
    <mergeCell ref="DP64:DP70"/>
    <mergeCell ref="DS64:DS70"/>
    <mergeCell ref="DS72:DS76"/>
    <mergeCell ref="DJ29:DJ35"/>
    <mergeCell ref="DG31:DG36"/>
    <mergeCell ref="DJ37:DJ44"/>
    <mergeCell ref="DG38:DG43"/>
    <mergeCell ref="DG45:DG50"/>
    <mergeCell ref="DJ46:DJ53"/>
    <mergeCell ref="DJ55:DJ62"/>
    <mergeCell ref="DG52:DG57"/>
    <mergeCell ref="CU2:CU3"/>
    <mergeCell ref="CU4:CU14"/>
    <mergeCell ref="CX13:CX19"/>
    <mergeCell ref="CX21:CX27"/>
    <mergeCell ref="CX29:CX35"/>
    <mergeCell ref="CX37:CX43"/>
    <mergeCell ref="CR28:CR33"/>
    <mergeCell ref="CR42:CR47"/>
    <mergeCell ref="CU43:CU48"/>
    <mergeCell ref="CR68:CR70"/>
    <mergeCell ref="DT1:DV1"/>
    <mergeCell ref="CP1:CR1"/>
    <mergeCell ref="CS1:CU1"/>
    <mergeCell ref="CV1:CX1"/>
    <mergeCell ref="CY1:DA1"/>
    <mergeCell ref="DB1:DD1"/>
    <mergeCell ref="DE1:DG1"/>
    <mergeCell ref="DH1:DJ1"/>
    <mergeCell ref="DL2:DL3"/>
    <mergeCell ref="DM2:DM3"/>
    <mergeCell ref="DO2:DO3"/>
    <mergeCell ref="DP2:DP3"/>
    <mergeCell ref="DR2:DR3"/>
    <mergeCell ref="DS2:DS3"/>
    <mergeCell ref="DU2:DU3"/>
    <mergeCell ref="DV2:DV3"/>
    <mergeCell ref="CQ2:CQ3"/>
    <mergeCell ref="CR2:CR3"/>
    <mergeCell ref="CT2:CT3"/>
    <mergeCell ref="CW2:CW3"/>
    <mergeCell ref="CX2:CX3"/>
    <mergeCell ref="DA2:DA3"/>
    <mergeCell ref="CR4:CR11"/>
    <mergeCell ref="CX4:CX11"/>
    <mergeCell ref="CU16:CU23"/>
    <mergeCell ref="CU25:CU34"/>
    <mergeCell ref="CU36:CU41"/>
    <mergeCell ref="CR13:CR19"/>
    <mergeCell ref="CR35:CR40"/>
    <mergeCell ref="CI28:CI34"/>
    <mergeCell ref="BZ29:BZ35"/>
    <mergeCell ref="CO29:CO35"/>
    <mergeCell ref="CL30:CL35"/>
    <mergeCell ref="BW29:BW35"/>
    <mergeCell ref="BZ37:BZ43"/>
    <mergeCell ref="CO37:CO43"/>
    <mergeCell ref="DD32:DD37"/>
    <mergeCell ref="DD53:DD58"/>
    <mergeCell ref="DD60:DD63"/>
    <mergeCell ref="DA60:DA63"/>
    <mergeCell ref="DA32:DA37"/>
    <mergeCell ref="DA39:DA44"/>
    <mergeCell ref="CX45:CX52"/>
    <mergeCell ref="DA46:DA51"/>
    <mergeCell ref="DA53:DA58"/>
    <mergeCell ref="CX54:CX61"/>
    <mergeCell ref="CX63:CX67"/>
    <mergeCell ref="CC44:CC50"/>
    <mergeCell ref="CC52:CC57"/>
    <mergeCell ref="CF52:CF57"/>
    <mergeCell ref="CI52:CI57"/>
    <mergeCell ref="BZ54:BZ60"/>
    <mergeCell ref="CF59:CF62"/>
    <mergeCell ref="CI59:CI62"/>
    <mergeCell ref="CX75:CX76"/>
    <mergeCell ref="DJ64:DJ72"/>
    <mergeCell ref="DJ74:DJ76"/>
    <mergeCell ref="CX69:CX73"/>
    <mergeCell ref="CZ69:DA69"/>
    <mergeCell ref="DC69:DD69"/>
    <mergeCell ref="CQ71:CR71"/>
    <mergeCell ref="CT72:CU72"/>
    <mergeCell ref="CU50:CU55"/>
    <mergeCell ref="CU57:CU61"/>
    <mergeCell ref="CU63:CU66"/>
    <mergeCell ref="CU68:CU71"/>
    <mergeCell ref="DD39:DD44"/>
    <mergeCell ref="DD46:DD51"/>
    <mergeCell ref="CR21:CR26"/>
    <mergeCell ref="CR49:CR54"/>
    <mergeCell ref="CR56:CR61"/>
    <mergeCell ref="CR63:CR66"/>
    <mergeCell ref="DG59:DG62"/>
    <mergeCell ref="DG64:DG67"/>
    <mergeCell ref="DF68:DG68"/>
    <mergeCell ref="DD65:DD68"/>
    <mergeCell ref="DA65:DA68"/>
    <mergeCell ref="CK68:CL68"/>
    <mergeCell ref="BW13:BW19"/>
    <mergeCell ref="BW21:BW27"/>
    <mergeCell ref="BZ21:BZ27"/>
    <mergeCell ref="CC21:CC26"/>
    <mergeCell ref="CF21:CF26"/>
    <mergeCell ref="CC28:CC34"/>
    <mergeCell ref="CC36:CC42"/>
    <mergeCell ref="CF36:CF42"/>
    <mergeCell ref="CL11:CL16"/>
    <mergeCell ref="CC12:CC19"/>
    <mergeCell ref="CF12:CF19"/>
    <mergeCell ref="CI12:CI19"/>
    <mergeCell ref="BZ13:BZ19"/>
    <mergeCell ref="CL18:CL22"/>
    <mergeCell ref="CI21:CI26"/>
    <mergeCell ref="CL24:CL28"/>
    <mergeCell ref="CF44:CF50"/>
    <mergeCell ref="CI44:CI50"/>
    <mergeCell ref="BZ45:BZ52"/>
    <mergeCell ref="BW4:BW11"/>
    <mergeCell ref="BZ4:BZ11"/>
    <mergeCell ref="CC4:CC10"/>
    <mergeCell ref="CF4:CF10"/>
    <mergeCell ref="CF28:CF34"/>
    <mergeCell ref="BT54:BT61"/>
    <mergeCell ref="BS64:BT64"/>
    <mergeCell ref="BW37:BW43"/>
    <mergeCell ref="BW45:BW51"/>
    <mergeCell ref="BT47:BT52"/>
    <mergeCell ref="BN49:BN54"/>
    <mergeCell ref="BQ49:BQ52"/>
    <mergeCell ref="BN56:BN60"/>
    <mergeCell ref="BN62:BN64"/>
    <mergeCell ref="BM67:BN67"/>
    <mergeCell ref="CN69:CO69"/>
    <mergeCell ref="CL37:CL43"/>
    <mergeCell ref="CL45:CL51"/>
    <mergeCell ref="CO52:CO57"/>
    <mergeCell ref="CL53:CL57"/>
    <mergeCell ref="CL59:CL62"/>
    <mergeCell ref="CO59:CO64"/>
    <mergeCell ref="CL64:CL67"/>
    <mergeCell ref="CO45:CO50"/>
    <mergeCell ref="BW53:BW58"/>
    <mergeCell ref="BW60:BW67"/>
    <mergeCell ref="BZ62:BZ67"/>
    <mergeCell ref="BW69:BW74"/>
    <mergeCell ref="BZ69:BZ73"/>
    <mergeCell ref="CC59:CC62"/>
    <mergeCell ref="CC64:CC66"/>
    <mergeCell ref="CF64:CF66"/>
    <mergeCell ref="CI64:CI66"/>
    <mergeCell ref="CB67:CC67"/>
    <mergeCell ref="CE67:CF67"/>
    <mergeCell ref="CH67:CI67"/>
    <mergeCell ref="CG1:CI1"/>
    <mergeCell ref="CJ1:CL1"/>
    <mergeCell ref="CM1:CO1"/>
    <mergeCell ref="CK2:CK3"/>
    <mergeCell ref="CL2:CL3"/>
    <mergeCell ref="CN2:CN3"/>
    <mergeCell ref="CO2:CO3"/>
    <mergeCell ref="CI36:CI42"/>
    <mergeCell ref="CO13:CO19"/>
    <mergeCell ref="CO21:CO27"/>
    <mergeCell ref="CI4:CI10"/>
    <mergeCell ref="CO4:CO11"/>
    <mergeCell ref="CL4:CL9"/>
    <mergeCell ref="BL1:BN1"/>
    <mergeCell ref="BO1:BQ1"/>
    <mergeCell ref="BR1:BT1"/>
    <mergeCell ref="BU1:BW1"/>
    <mergeCell ref="BX1:BZ1"/>
    <mergeCell ref="CA1:CC1"/>
    <mergeCell ref="CD1:CF1"/>
    <mergeCell ref="CH2:CH3"/>
    <mergeCell ref="CI2:CI3"/>
    <mergeCell ref="BS2:BS3"/>
    <mergeCell ref="BT2:BT3"/>
    <mergeCell ref="BW2:BW3"/>
    <mergeCell ref="BY2:BY3"/>
    <mergeCell ref="BZ2:BZ3"/>
    <mergeCell ref="CB2:CB3"/>
    <mergeCell ref="CC2:CC3"/>
    <mergeCell ref="CE2:CE3"/>
    <mergeCell ref="CF2:CF3"/>
    <mergeCell ref="BV2:BV3"/>
    <mergeCell ref="BN4:BN9"/>
    <mergeCell ref="BN11:BN17"/>
    <mergeCell ref="BN19:BN25"/>
    <mergeCell ref="BN27:BN33"/>
    <mergeCell ref="BN35:BN40"/>
    <mergeCell ref="BN42:BN47"/>
    <mergeCell ref="BM2:BM3"/>
    <mergeCell ref="BN2:BN3"/>
    <mergeCell ref="BP2:BP3"/>
    <mergeCell ref="BT4:BT8"/>
    <mergeCell ref="BT10:BT13"/>
    <mergeCell ref="BT27:BT31"/>
    <mergeCell ref="BT33:BT38"/>
    <mergeCell ref="BT40:BT45"/>
    <mergeCell ref="BQ2:BQ3"/>
    <mergeCell ref="BQ4:BQ8"/>
    <mergeCell ref="BQ10:BQ14"/>
    <mergeCell ref="BQ16:BQ19"/>
    <mergeCell ref="BQ21:BQ26"/>
    <mergeCell ref="BQ28:BQ32"/>
    <mergeCell ref="BQ34:BQ38"/>
    <mergeCell ref="BQ40:BQ45"/>
    <mergeCell ref="BT15:BT19"/>
    <mergeCell ref="BT21:BT25"/>
    <mergeCell ref="BH71:BH73"/>
    <mergeCell ref="BH34:BH41"/>
    <mergeCell ref="BK35:BK40"/>
    <mergeCell ref="BH43:BH49"/>
    <mergeCell ref="BH51:BH57"/>
    <mergeCell ref="BK51:BK55"/>
    <mergeCell ref="BH59:BH65"/>
    <mergeCell ref="BJ61:BK61"/>
    <mergeCell ref="BE20:BE26"/>
    <mergeCell ref="BB45:BB49"/>
    <mergeCell ref="BB51:BB55"/>
    <mergeCell ref="BB32:BB36"/>
    <mergeCell ref="BE43:BE50"/>
    <mergeCell ref="BE52:BE57"/>
    <mergeCell ref="BE59:BE63"/>
    <mergeCell ref="BE65:BE69"/>
    <mergeCell ref="BE71:BE73"/>
    <mergeCell ref="BB18:BB23"/>
    <mergeCell ref="BK12:BK18"/>
    <mergeCell ref="BK20:BK25"/>
    <mergeCell ref="BK27:BK33"/>
    <mergeCell ref="BK42:BK49"/>
    <mergeCell ref="BK57:BK60"/>
    <mergeCell ref="BH11:BH16"/>
    <mergeCell ref="BH18:BH24"/>
    <mergeCell ref="BH26:BH32"/>
    <mergeCell ref="BB25:BB30"/>
    <mergeCell ref="BE28:BE34"/>
    <mergeCell ref="BE36:BE41"/>
    <mergeCell ref="BB38:BB43"/>
    <mergeCell ref="BB11:BB16"/>
    <mergeCell ref="BH67:BH69"/>
    <mergeCell ref="AS72:AS73"/>
    <mergeCell ref="AV53:AV59"/>
    <mergeCell ref="AV61:AV66"/>
    <mergeCell ref="AV68:AV69"/>
    <mergeCell ref="AV71:AV72"/>
    <mergeCell ref="BB57:BB61"/>
    <mergeCell ref="BB63:BB67"/>
    <mergeCell ref="AY60:AY66"/>
    <mergeCell ref="AY68:AY73"/>
    <mergeCell ref="AY75:AY76"/>
    <mergeCell ref="AV37:AV43"/>
    <mergeCell ref="AY37:AY43"/>
    <mergeCell ref="AS38:AS44"/>
    <mergeCell ref="AV45:AV51"/>
    <mergeCell ref="AY45:AY50"/>
    <mergeCell ref="AY52:AY58"/>
    <mergeCell ref="AS62:AS67"/>
    <mergeCell ref="AS46:AS52"/>
    <mergeCell ref="AS54:AS60"/>
    <mergeCell ref="AS69:AS70"/>
    <mergeCell ref="BK4:BK10"/>
    <mergeCell ref="BH2:BH3"/>
    <mergeCell ref="BJ2:BJ3"/>
    <mergeCell ref="BK2:BK3"/>
    <mergeCell ref="BH4:BH9"/>
    <mergeCell ref="BE4:BE10"/>
    <mergeCell ref="BB4:BB9"/>
    <mergeCell ref="BE12:BE18"/>
    <mergeCell ref="AM2:AM3"/>
    <mergeCell ref="AO2:AO3"/>
    <mergeCell ref="AP2:AP3"/>
    <mergeCell ref="AR2:AR3"/>
    <mergeCell ref="AS2:AS3"/>
    <mergeCell ref="AU2:AU3"/>
    <mergeCell ref="AW1:AY1"/>
    <mergeCell ref="AZ1:BB1"/>
    <mergeCell ref="BC1:BE1"/>
    <mergeCell ref="AM12:AM17"/>
    <mergeCell ref="AP12:AP18"/>
    <mergeCell ref="BF1:BH1"/>
    <mergeCell ref="BI1:BK1"/>
    <mergeCell ref="AB1:AD1"/>
    <mergeCell ref="AE1:AG1"/>
    <mergeCell ref="AH1:AJ1"/>
    <mergeCell ref="AK1:AM1"/>
    <mergeCell ref="AN1:AP1"/>
    <mergeCell ref="AQ1:AS1"/>
    <mergeCell ref="AT1:AV1"/>
    <mergeCell ref="BA2:BA3"/>
    <mergeCell ref="BB2:BB3"/>
    <mergeCell ref="BD2:BD3"/>
    <mergeCell ref="BE2:BE3"/>
    <mergeCell ref="BG2:BG3"/>
    <mergeCell ref="AC2:AC3"/>
    <mergeCell ref="AD2:AD3"/>
    <mergeCell ref="AF2:AF3"/>
    <mergeCell ref="AI2:AI3"/>
    <mergeCell ref="AJ2:AJ3"/>
    <mergeCell ref="AY4:AY11"/>
    <mergeCell ref="AG2:AG3"/>
    <mergeCell ref="AG4:AG11"/>
    <mergeCell ref="AM19:AM24"/>
    <mergeCell ref="AG21:AG27"/>
    <mergeCell ref="AG29:AG36"/>
    <mergeCell ref="AM26:AM31"/>
    <mergeCell ref="AM33:AM40"/>
    <mergeCell ref="AJ34:AJ41"/>
    <mergeCell ref="AD13:AD19"/>
    <mergeCell ref="AG13:AG19"/>
    <mergeCell ref="AV2:AV3"/>
    <mergeCell ref="AL2:AL3"/>
    <mergeCell ref="AM4:AM10"/>
    <mergeCell ref="AP4:AP10"/>
    <mergeCell ref="AV13:AV19"/>
    <mergeCell ref="AY13:AY19"/>
    <mergeCell ref="AS14:AS20"/>
    <mergeCell ref="AY21:AY27"/>
    <mergeCell ref="AY29:AY35"/>
    <mergeCell ref="AX2:AX3"/>
    <mergeCell ref="AY2:AY3"/>
    <mergeCell ref="AV21:AV27"/>
    <mergeCell ref="AS22:AS28"/>
    <mergeCell ref="AV29:AV35"/>
    <mergeCell ref="AS30:AS36"/>
    <mergeCell ref="AS4:AS12"/>
    <mergeCell ref="AV4:AV11"/>
    <mergeCell ref="AD4:AD11"/>
    <mergeCell ref="AJ4:AJ9"/>
    <mergeCell ref="AJ11:AJ16"/>
    <mergeCell ref="AM72:AM73"/>
    <mergeCell ref="AG47:AG53"/>
    <mergeCell ref="AG55:AG61"/>
    <mergeCell ref="AG63:AG67"/>
    <mergeCell ref="AG69:AG72"/>
    <mergeCell ref="AJ50:AJ55"/>
    <mergeCell ref="AJ57:AJ62"/>
    <mergeCell ref="AJ64:AJ66"/>
    <mergeCell ref="AJ68:AJ69"/>
    <mergeCell ref="AJ43:AJ48"/>
    <mergeCell ref="AJ27:AJ32"/>
    <mergeCell ref="U42:U47"/>
    <mergeCell ref="U49:U54"/>
    <mergeCell ref="U56:U57"/>
    <mergeCell ref="U59:U61"/>
    <mergeCell ref="AA19:AA24"/>
    <mergeCell ref="AA26:AA32"/>
    <mergeCell ref="AA34:AA39"/>
    <mergeCell ref="AA41:AA46"/>
    <mergeCell ref="AA48:AA53"/>
    <mergeCell ref="X70:X71"/>
    <mergeCell ref="U24:U28"/>
    <mergeCell ref="U30:U33"/>
    <mergeCell ref="U35:U40"/>
    <mergeCell ref="AJ18:AJ25"/>
    <mergeCell ref="AP58:AP61"/>
    <mergeCell ref="AP63:AP66"/>
    <mergeCell ref="AP68:AP71"/>
    <mergeCell ref="AD59:AD60"/>
    <mergeCell ref="AD62:AD65"/>
    <mergeCell ref="AD21:AD27"/>
    <mergeCell ref="AD29:AD34"/>
    <mergeCell ref="AD36:AD41"/>
    <mergeCell ref="AG38:AG45"/>
    <mergeCell ref="AD43:AD48"/>
    <mergeCell ref="AD50:AD53"/>
    <mergeCell ref="AD55:AD57"/>
    <mergeCell ref="AM59:AM65"/>
    <mergeCell ref="AM67:AM70"/>
    <mergeCell ref="AP44:AP49"/>
    <mergeCell ref="AP51:AP56"/>
    <mergeCell ref="AP20:AP26"/>
    <mergeCell ref="AP28:AP34"/>
    <mergeCell ref="AP36:AP42"/>
    <mergeCell ref="AM42:AM49"/>
    <mergeCell ref="AM51:AM57"/>
    <mergeCell ref="X10:X15"/>
    <mergeCell ref="X17:X21"/>
    <mergeCell ref="X23:X27"/>
    <mergeCell ref="X29:X32"/>
    <mergeCell ref="X34:X43"/>
    <mergeCell ref="X45:X54"/>
    <mergeCell ref="X56:X65"/>
    <mergeCell ref="AA63:AA64"/>
    <mergeCell ref="AA66:AA67"/>
    <mergeCell ref="W2:W3"/>
    <mergeCell ref="X2:X3"/>
    <mergeCell ref="Z2:Z3"/>
    <mergeCell ref="AA2:AA3"/>
    <mergeCell ref="X4:X8"/>
    <mergeCell ref="AA4:AA9"/>
    <mergeCell ref="AA11:AA17"/>
    <mergeCell ref="V1:X1"/>
    <mergeCell ref="Y1:AA1"/>
    <mergeCell ref="AA55:AA61"/>
    <mergeCell ref="X67:X68"/>
    <mergeCell ref="A1:C1"/>
    <mergeCell ref="D1:F1"/>
    <mergeCell ref="G1:I1"/>
    <mergeCell ref="J1:L1"/>
    <mergeCell ref="M1:O1"/>
    <mergeCell ref="P1:R1"/>
    <mergeCell ref="S1:U1"/>
    <mergeCell ref="O61:O66"/>
    <mergeCell ref="O68:O71"/>
    <mergeCell ref="O73:O76"/>
    <mergeCell ref="C46:C50"/>
    <mergeCell ref="C52:C56"/>
    <mergeCell ref="L53:L57"/>
    <mergeCell ref="O55:O59"/>
    <mergeCell ref="F56:F57"/>
    <mergeCell ref="L59:L63"/>
    <mergeCell ref="L65:L69"/>
    <mergeCell ref="L32:L37"/>
    <mergeCell ref="O32:O38"/>
    <mergeCell ref="F34:F38"/>
    <mergeCell ref="L39:L44"/>
    <mergeCell ref="F40:F44"/>
    <mergeCell ref="O40:O46"/>
    <mergeCell ref="I46:I49"/>
    <mergeCell ref="I51:I54"/>
    <mergeCell ref="R32:R37"/>
    <mergeCell ref="R39:R43"/>
    <mergeCell ref="R45:R49"/>
    <mergeCell ref="F46:F50"/>
    <mergeCell ref="R56:R61"/>
    <mergeCell ref="R63:R66"/>
    <mergeCell ref="B2:B3"/>
    <mergeCell ref="C2:C3"/>
    <mergeCell ref="E2:E3"/>
    <mergeCell ref="H2:H3"/>
    <mergeCell ref="I2:I3"/>
    <mergeCell ref="C4:C9"/>
    <mergeCell ref="I4:I8"/>
    <mergeCell ref="C32:C37"/>
    <mergeCell ref="C39:C44"/>
    <mergeCell ref="I34:I38"/>
    <mergeCell ref="I40:I44"/>
    <mergeCell ref="F28:F32"/>
    <mergeCell ref="I28:I32"/>
    <mergeCell ref="L25:L30"/>
    <mergeCell ref="C11:C16"/>
    <mergeCell ref="C18:C23"/>
    <mergeCell ref="R18:R23"/>
    <mergeCell ref="F22:F26"/>
    <mergeCell ref="I22:I26"/>
    <mergeCell ref="O23:O30"/>
    <mergeCell ref="C25:C30"/>
    <mergeCell ref="R25:R30"/>
    <mergeCell ref="K2:K3"/>
    <mergeCell ref="L4:L9"/>
    <mergeCell ref="O4:O11"/>
    <mergeCell ref="R4:R9"/>
    <mergeCell ref="JZ59:KA59"/>
    <mergeCell ref="JZ69:KA69"/>
    <mergeCell ref="NE10:NE14"/>
    <mergeCell ref="NE16:NE21"/>
    <mergeCell ref="BQ54:BQ66"/>
    <mergeCell ref="BP67:BQ67"/>
    <mergeCell ref="BY74:BZ74"/>
    <mergeCell ref="U4:U9"/>
    <mergeCell ref="R11:R16"/>
    <mergeCell ref="U11:U16"/>
    <mergeCell ref="O13:O21"/>
    <mergeCell ref="F2:F3"/>
    <mergeCell ref="F4:F8"/>
    <mergeCell ref="F10:F14"/>
    <mergeCell ref="I10:I14"/>
    <mergeCell ref="L11:L16"/>
    <mergeCell ref="F16:F20"/>
    <mergeCell ref="I16:I20"/>
    <mergeCell ref="L18:L23"/>
    <mergeCell ref="L2:L3"/>
    <mergeCell ref="N2:N3"/>
    <mergeCell ref="O2:O3"/>
    <mergeCell ref="Q2:Q3"/>
    <mergeCell ref="R2:R3"/>
    <mergeCell ref="T2:T3"/>
    <mergeCell ref="U2:U3"/>
    <mergeCell ref="U18:U22"/>
    <mergeCell ref="L46:L51"/>
    <mergeCell ref="O48:O53"/>
    <mergeCell ref="R51:R54"/>
    <mergeCell ref="F52:F5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German Gonzalez Gonzalez</dc:creator>
  <cp:lastModifiedBy>Dir. Ejecutiva</cp:lastModifiedBy>
  <dcterms:created xsi:type="dcterms:W3CDTF">2022-01-31T21:16:28Z</dcterms:created>
  <dcterms:modified xsi:type="dcterms:W3CDTF">2022-06-02T19:30:26Z</dcterms:modified>
</cp:coreProperties>
</file>